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水道部\上水道課\課内\☆01担当共通\111 ホームページ\経営比較分析表\"/>
    </mc:Choice>
  </mc:AlternateContent>
  <workbookProtection workbookAlgorithmName="SHA-512" workbookHashValue="/uG7DIUfH7W49PgUi4ACkJDlSc05wDFak8RSIef7TbHYengNr8hM/YxCQI7M4EyZRaOHzRfO/xKS+CRcglRBuA==" workbookSaltValue="tz99CvsyLa1ikdFIK4IvW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<sst xmlns="http://schemas.openxmlformats.org/spreadsheetml/2006/main" count="228" uniqueCount="115">
  <si>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</si>
  <si>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</si>
  <si>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</si>
  <si>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</si>
  <si>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</si>
  <si>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</si>
  <si>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</si>
  <si>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</si>
  <si>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</si>
  <si>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</si>
  <si>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</si>
  <si>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</si>
  <si>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</si>
  <si>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</si>
  <si>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</si>
  <si>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</si>
  <si>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</si>
  <si>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</si>
  <si>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</si>
  <si>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</si>
  <si>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</si>
  <si>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</si>
  <si>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</si>
  <si>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</si>
  <si>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</si>
  <si>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</si>
  <si>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</si>
  <si>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</si>
  <si>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</si>
  <si>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</si>
  <si>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</si>
  <si>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</si>
  <si>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</si>
  <si>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</si>
  <si>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</si>
  <si>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</si>
  <si>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</si>
  <si>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</si>
  <si>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</si>
  <si>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</si>
  <si>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</si>
  <si>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</si>
  <si>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</si>
  <si>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</si>
  <si>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</si>
  <si>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</si>
  <si>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</si>
  <si>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</si>
  <si>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</si>
  <si>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</si>
  <si>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</si>
  <si>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</si>
  <si>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</si>
  <si>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</si>
  <si>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</si>
  <si>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</si>
  <si>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</si>
  <si>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</si>
  <si>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</si>
  <si>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</si>
  <si>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</si>
  <si>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</si>
  <si>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</si>
  <si>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</si>
  <si>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</si>
  <si>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</si>
  <si>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</si>
  <si>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</si>
  <si>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</si>
  <si>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</si>
  <si>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</si>
  <si>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</si>
  <si>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</si>
  <si>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</si>
  <si>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</si>
  <si>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</si>
  <si>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</si>
  <si>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</si>
  <si>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</si>
  <si>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</si>
  <si>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</si>
  <si>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</si>
  <si>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</si>
  <si>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</si>
  <si>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</si>
  <si>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</si>
  <si>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</si>
  <si>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</si>
  <si>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</si>
  <si>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</si>
  <si>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</si>
  <si>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</si>
  <si>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</si>
  <si>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</si>
  <si>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</si>
  <si>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</si>
  <si>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</si>
  <si>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</si>
  <si>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</si>
  <si>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</si>
  <si>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</si>
  <si>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</si>
  <si>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</si>
  <si>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</si>
  <si>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</si>
  <si>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</si>
  <si>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</si>
  <si>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</si>
  <si>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</si>
  <si>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</si>
  <si>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</si>
  <si>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</si>
  <si>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①経常収支比率は、100％以上で収益で費用が賄えていることを示しています。
②累積欠損金比率は、累積欠損金が発生していないため０％です。
③流動比率は、100％以上のため当面の支払い能力は問題はありません。
④企業債残高対給水収益比率は、平成12年度以降新たな借入を行っていないことから下降し続けています。しかし、令和５年度以降は地震対策事業のために借入を予定しており、上昇に転ずる見込みです。
⑤料金回収率は、物価高騰対策として水道料金のうち基本料金を４か月間減免したことにより、100％を下回っていますが、減免相当額を一般会計から繰り入れているため経営状況に影響はありません。
⑥給水原価は、経費節減の努力等により継続して低く抑えられていますが、年間総有収水量の減少率が費用の減少率よりも高く、微増傾向にあります。
⑦施設利用率と⑧有収率は、全国平均値、類似団体平均値と比べて高い数値のため、効率的に施設が利用できていることが分かります。しかし、⑦施設利用率は、給水人口減少に伴い一日平均配水量が減少していることから徐々に低下しています。また、⑧有収率が低下している原因は年間総有収水量が減少していることであり、管路等施設の経年化が進んでいることが分かります。
</t>
    <rPh sb="206" eb="208">
      <t>ブッカ</t>
    </rPh>
    <rPh sb="208" eb="210">
      <t>コウトウ</t>
    </rPh>
    <rPh sb="246" eb="248">
      <t>シタマワ</t>
    </rPh>
    <rPh sb="255" eb="257">
      <t>ゲンメン</t>
    </rPh>
    <rPh sb="257" eb="259">
      <t>ソウトウ</t>
    </rPh>
    <rPh sb="259" eb="260">
      <t>ガク</t>
    </rPh>
    <rPh sb="261" eb="263">
      <t>イッパン</t>
    </rPh>
    <rPh sb="263" eb="265">
      <t>カイケイ</t>
    </rPh>
    <rPh sb="267" eb="268">
      <t>ク</t>
    </rPh>
    <rPh sb="269" eb="270">
      <t>イ</t>
    </rPh>
    <rPh sb="276" eb="278">
      <t>ケイエイ</t>
    </rPh>
    <rPh sb="278" eb="280">
      <t>ジョウキョウ</t>
    </rPh>
    <rPh sb="281" eb="283">
      <t>エイキョウ</t>
    </rPh>
    <rPh sb="325" eb="327">
      <t>ネンカン</t>
    </rPh>
    <rPh sb="327" eb="328">
      <t>ソウ</t>
    </rPh>
    <rPh sb="328" eb="330">
      <t>ユウシュウ</t>
    </rPh>
    <rPh sb="330" eb="332">
      <t>スイリョウ</t>
    </rPh>
    <rPh sb="333" eb="335">
      <t>ゲンショウ</t>
    </rPh>
    <rPh sb="335" eb="336">
      <t>リツ</t>
    </rPh>
    <rPh sb="337" eb="339">
      <t>ヒヨウ</t>
    </rPh>
    <rPh sb="340" eb="342">
      <t>ゲンショウ</t>
    </rPh>
    <rPh sb="342" eb="343">
      <t>リツ</t>
    </rPh>
    <rPh sb="346" eb="347">
      <t>タカ</t>
    </rPh>
    <rPh sb="349" eb="351">
      <t>ビゾウ</t>
    </rPh>
    <rPh sb="351" eb="353">
      <t>ケイコウ</t>
    </rPh>
    <rPh sb="426" eb="428">
      <t>シセツ</t>
    </rPh>
    <rPh sb="428" eb="431">
      <t>リヨウリツ</t>
    </rPh>
    <rPh sb="433" eb="435">
      <t>キュウスイ</t>
    </rPh>
    <rPh sb="435" eb="437">
      <t>ジンコウ</t>
    </rPh>
    <rPh sb="437" eb="439">
      <t>ゲンショウ</t>
    </rPh>
    <rPh sb="440" eb="441">
      <t>トモナ</t>
    </rPh>
    <rPh sb="442" eb="443">
      <t>イチ</t>
    </rPh>
    <rPh sb="443" eb="444">
      <t>ニチ</t>
    </rPh>
    <rPh sb="444" eb="446">
      <t>ヘイキン</t>
    </rPh>
    <rPh sb="446" eb="448">
      <t>ハイスイ</t>
    </rPh>
    <rPh sb="448" eb="449">
      <t>リョウ</t>
    </rPh>
    <rPh sb="450" eb="452">
      <t>ゲンショウ</t>
    </rPh>
    <rPh sb="460" eb="462">
      <t>ジョジョ</t>
    </rPh>
    <rPh sb="463" eb="465">
      <t>テイカ</t>
    </rPh>
    <rPh sb="475" eb="477">
      <t>ユウシュウ</t>
    </rPh>
    <rPh sb="477" eb="478">
      <t>リツ</t>
    </rPh>
    <rPh sb="479" eb="481">
      <t>テイカ</t>
    </rPh>
    <rPh sb="485" eb="487">
      <t>ゲンイン</t>
    </rPh>
    <rPh sb="488" eb="490">
      <t>ネンカン</t>
    </rPh>
    <rPh sb="490" eb="491">
      <t>ソウ</t>
    </rPh>
    <rPh sb="491" eb="493">
      <t>ユウシュウ</t>
    </rPh>
    <rPh sb="493" eb="495">
      <t>スイリョウ</t>
    </rPh>
    <rPh sb="496" eb="498">
      <t>ゲンショウ</t>
    </rPh>
    <rPh sb="508" eb="510">
      <t>カンロ</t>
    </rPh>
    <rPh sb="510" eb="511">
      <t>トウ</t>
    </rPh>
    <rPh sb="511" eb="513">
      <t>シセツ</t>
    </rPh>
    <rPh sb="518" eb="519">
      <t>スス</t>
    </rPh>
    <rPh sb="526" eb="527">
      <t>ワ</t>
    </rPh>
    <phoneticPr fontId="4"/>
  </si>
  <si>
    <t xml:space="preserve">①有形固定資産減価償却率は、償却対象資産に配水池（平成29年度竣工）を計上した影響により平成30年度に低下しましたが、その後は上昇傾向にあります。
②管路経年化率は、旧土地区画整理事業においてまとめて整備した管が法定耐用年数を経過したことにより急激に上昇しました。
③管路更新率は、道路改良工事・分譲地等に伴い新設した配水管が増えたことにより総延長が延びたものの、基幹管路や透析医療機関等重要給水施設へのルートの耐震化工事を最優先事項として取り組んだことにより上昇しました。
</t>
    <rPh sb="1" eb="3">
      <t>ユウケイ</t>
    </rPh>
    <rPh sb="3" eb="5">
      <t>コテイ</t>
    </rPh>
    <rPh sb="5" eb="7">
      <t>シサン</t>
    </rPh>
    <rPh sb="7" eb="9">
      <t>ゲンカ</t>
    </rPh>
    <rPh sb="9" eb="11">
      <t>ショウキャク</t>
    </rPh>
    <rPh sb="11" eb="12">
      <t>リツ</t>
    </rPh>
    <rPh sb="14" eb="16">
      <t>ショウキャク</t>
    </rPh>
    <rPh sb="16" eb="18">
      <t>タイショウ</t>
    </rPh>
    <rPh sb="18" eb="20">
      <t>シサン</t>
    </rPh>
    <rPh sb="21" eb="24">
      <t>ハイスイチ</t>
    </rPh>
    <rPh sb="25" eb="27">
      <t>ヘイセイ</t>
    </rPh>
    <rPh sb="29" eb="31">
      <t>ネンド</t>
    </rPh>
    <rPh sb="31" eb="33">
      <t>シュンコウ</t>
    </rPh>
    <rPh sb="35" eb="37">
      <t>ケイジョウ</t>
    </rPh>
    <rPh sb="39" eb="41">
      <t>エイキョウ</t>
    </rPh>
    <rPh sb="44" eb="46">
      <t>ヘイセイ</t>
    </rPh>
    <rPh sb="48" eb="50">
      <t>ネンド</t>
    </rPh>
    <rPh sb="51" eb="53">
      <t>テイカ</t>
    </rPh>
    <rPh sb="61" eb="62">
      <t>ゴ</t>
    </rPh>
    <rPh sb="63" eb="65">
      <t>ジョウショウ</t>
    </rPh>
    <rPh sb="65" eb="67">
      <t>ケイコウ</t>
    </rPh>
    <rPh sb="83" eb="84">
      <t>キュウ</t>
    </rPh>
    <rPh sb="84" eb="86">
      <t>トチ</t>
    </rPh>
    <rPh sb="86" eb="88">
      <t>クカク</t>
    </rPh>
    <rPh sb="88" eb="90">
      <t>セイリ</t>
    </rPh>
    <rPh sb="90" eb="92">
      <t>ジギョウ</t>
    </rPh>
    <rPh sb="100" eb="102">
      <t>セイビ</t>
    </rPh>
    <rPh sb="104" eb="105">
      <t>カン</t>
    </rPh>
    <rPh sb="106" eb="108">
      <t>ホウテイ</t>
    </rPh>
    <rPh sb="108" eb="110">
      <t>タイヨウ</t>
    </rPh>
    <rPh sb="110" eb="112">
      <t>ネンスウ</t>
    </rPh>
    <rPh sb="113" eb="115">
      <t>ケイカ</t>
    </rPh>
    <rPh sb="122" eb="124">
      <t>キュウゲキ</t>
    </rPh>
    <rPh sb="125" eb="127">
      <t>ジョウショウ</t>
    </rPh>
    <rPh sb="230" eb="232">
      <t>ジョウショウ</t>
    </rPh>
    <phoneticPr fontId="4"/>
  </si>
  <si>
    <t>１．の分析から、経営の健全性と効率性は当面の問題はないことが分かります。しかし、給水人口の減少に伴い配水量が減少していること、収益減少率が費用減少率を上回っていることが分かります。さらなる費用の節減及び収益の確保は喫緊の課題です。水道料金の改定や口座振替納付割引の撤廃の必要性が高まっています。
また、２．の分析から水道施設の更新を積極的に進める必要性が分かります。施設整備計画に基づき、基幹管路の耐震化・老朽管更新を積極的に実施する見込みのため、建設改良事業費の増加が見込まれます。
令和２年度策定の半田市新水道ビジョンに掲げている「安心安全な水を安定的に供給する」という理念実現のために、着実に健全経営を継続していくための取組を実行していきます。</t>
    <rPh sb="3" eb="5">
      <t>ブンセキ</t>
    </rPh>
    <rPh sb="8" eb="10">
      <t>ケイエイ</t>
    </rPh>
    <rPh sb="11" eb="14">
      <t>ケンゼンセイ</t>
    </rPh>
    <rPh sb="15" eb="18">
      <t>コウリツセイ</t>
    </rPh>
    <rPh sb="19" eb="21">
      <t>トウメン</t>
    </rPh>
    <rPh sb="22" eb="24">
      <t>モンダイ</t>
    </rPh>
    <rPh sb="30" eb="31">
      <t>ワ</t>
    </rPh>
    <rPh sb="40" eb="42">
      <t>キュウスイ</t>
    </rPh>
    <rPh sb="42" eb="44">
      <t>ジンコウ</t>
    </rPh>
    <rPh sb="45" eb="47">
      <t>ゲンショウ</t>
    </rPh>
    <rPh sb="48" eb="49">
      <t>トモナ</t>
    </rPh>
    <rPh sb="54" eb="56">
      <t>ゲンショウ</t>
    </rPh>
    <rPh sb="69" eb="71">
      <t>ヒヨウ</t>
    </rPh>
    <rPh sb="71" eb="74">
      <t>ゲンショウリツ</t>
    </rPh>
    <rPh sb="75" eb="77">
      <t>ウワマワ</t>
    </rPh>
    <rPh sb="84" eb="85">
      <t>ワ</t>
    </rPh>
    <rPh sb="94" eb="96">
      <t>ヒヨウ</t>
    </rPh>
    <rPh sb="97" eb="99">
      <t>セツゲン</t>
    </rPh>
    <rPh sb="99" eb="100">
      <t>オヨ</t>
    </rPh>
    <rPh sb="101" eb="103">
      <t>シュウエキ</t>
    </rPh>
    <rPh sb="104" eb="106">
      <t>カクホ</t>
    </rPh>
    <rPh sb="107" eb="109">
      <t>キッキン</t>
    </rPh>
    <rPh sb="110" eb="112">
      <t>カダイ</t>
    </rPh>
    <rPh sb="115" eb="117">
      <t>スイドウ</t>
    </rPh>
    <rPh sb="117" eb="119">
      <t>リョウキン</t>
    </rPh>
    <rPh sb="120" eb="122">
      <t>カイテイ</t>
    </rPh>
    <rPh sb="123" eb="125">
      <t>コウザ</t>
    </rPh>
    <rPh sb="125" eb="127">
      <t>フリカエ</t>
    </rPh>
    <rPh sb="127" eb="129">
      <t>ノウフ</t>
    </rPh>
    <rPh sb="129" eb="131">
      <t>ワリビキ</t>
    </rPh>
    <rPh sb="132" eb="134">
      <t>テッパイ</t>
    </rPh>
    <rPh sb="135" eb="138">
      <t>ヒツヨウセイ</t>
    </rPh>
    <rPh sb="139" eb="140">
      <t>タカ</t>
    </rPh>
    <rPh sb="154" eb="156">
      <t>ブンセキ</t>
    </rPh>
    <rPh sb="158" eb="160">
      <t>スイドウ</t>
    </rPh>
    <rPh sb="160" eb="162">
      <t>シセツ</t>
    </rPh>
    <rPh sb="163" eb="165">
      <t>コウシン</t>
    </rPh>
    <rPh sb="166" eb="169">
      <t>セッキョクテキ</t>
    </rPh>
    <rPh sb="170" eb="171">
      <t>スス</t>
    </rPh>
    <rPh sb="173" eb="176">
      <t>ヒツヨウセイ</t>
    </rPh>
    <rPh sb="177" eb="178">
      <t>ワ</t>
    </rPh>
    <rPh sb="183" eb="185">
      <t>シセツ</t>
    </rPh>
    <rPh sb="185" eb="187">
      <t>セイビ</t>
    </rPh>
    <rPh sb="187" eb="189">
      <t>ケイカク</t>
    </rPh>
    <rPh sb="190" eb="191">
      <t>モト</t>
    </rPh>
    <rPh sb="194" eb="196">
      <t>キカン</t>
    </rPh>
    <rPh sb="196" eb="198">
      <t>カンロ</t>
    </rPh>
    <rPh sb="199" eb="202">
      <t>タイシンカ</t>
    </rPh>
    <rPh sb="203" eb="205">
      <t>ロウキュウ</t>
    </rPh>
    <rPh sb="205" eb="206">
      <t>カン</t>
    </rPh>
    <rPh sb="206" eb="208">
      <t>コウシン</t>
    </rPh>
    <rPh sb="209" eb="212">
      <t>セッキョクテキ</t>
    </rPh>
    <rPh sb="213" eb="215">
      <t>ジッシ</t>
    </rPh>
    <rPh sb="217" eb="219">
      <t>ミコ</t>
    </rPh>
    <rPh sb="224" eb="226">
      <t>ケンセツ</t>
    </rPh>
    <rPh sb="226" eb="228">
      <t>カイリョウ</t>
    </rPh>
    <rPh sb="228" eb="230">
      <t>ジギョウ</t>
    </rPh>
    <rPh sb="230" eb="231">
      <t>ヒ</t>
    </rPh>
    <rPh sb="232" eb="234">
      <t>ゾウカ</t>
    </rPh>
    <rPh sb="235" eb="237">
      <t>ミコ</t>
    </rPh>
    <rPh sb="243" eb="245">
      <t>レイワ</t>
    </rPh>
    <rPh sb="246" eb="248">
      <t>ネンド</t>
    </rPh>
    <rPh sb="248" eb="250">
      <t>サクテイ</t>
    </rPh>
    <rPh sb="251" eb="254">
      <t>ハンダシ</t>
    </rPh>
    <rPh sb="254" eb="255">
      <t>シン</t>
    </rPh>
    <rPh sb="255" eb="257">
      <t>スイドウ</t>
    </rPh>
    <rPh sb="262" eb="263">
      <t>カカ</t>
    </rPh>
    <rPh sb="268" eb="270">
      <t>アンシン</t>
    </rPh>
    <rPh sb="270" eb="272">
      <t>アンゼン</t>
    </rPh>
    <rPh sb="273" eb="274">
      <t>ミズ</t>
    </rPh>
    <rPh sb="275" eb="278">
      <t>アンテイテキ</t>
    </rPh>
    <rPh sb="279" eb="281">
      <t>キョウキュウ</t>
    </rPh>
    <rPh sb="287" eb="289">
      <t>リネン</t>
    </rPh>
    <rPh sb="289" eb="291">
      <t>ジツゲン</t>
    </rPh>
    <rPh sb="296" eb="298">
      <t>チャクジツ</t>
    </rPh>
    <rPh sb="299" eb="301">
      <t>ケンゼン</t>
    </rPh>
    <rPh sb="301" eb="303">
      <t>ケイエイ</t>
    </rPh>
    <rPh sb="304" eb="306">
      <t>ケイゾク</t>
    </rPh>
    <rPh sb="313" eb="315">
      <t>トリクミ</t>
    </rPh>
    <rPh sb="316" eb="318">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</si>
</sst>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0.28999999999999998</c:v>
                </c:pt>
                <c:pt idx="2">
                  <c:v>0.23</c:v>
                </c:pt>
                <c:pt idx="3">
                  <c:v>0.2</c:v>
                </c:pt>
                <c:pt idx="4">
                  <c:v>0.3</c:v>
                </c:pt>
              </c:numCache>
            </c:numRef>
          </c:val>
          <c:extLst>
            <c:ext xmlns:c16="http://schemas.microsoft.com/office/drawing/2014/chart" uri="{C3380CC4-5D6E-409C-BE32-E72D297353CC}">
              <c16:uniqueId val="{00000000-3DEF-46B1-A307-60C49E0BD4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DEF-46B1-A307-60C49E0BD4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77.22</c:v>
                </c:pt>
                <c:pt idx="1">
                  <c:v>77.11</c:v>
                </c:pt>
                <c:pt idx="2">
                  <c:v>78.56</c:v>
                </c:pt>
                <c:pt idx="3">
                  <c:v>77.75</c:v>
                </c:pt>
                <c:pt idx="4">
                  <c:v>76.77</c:v>
                </c:pt>
              </c:numCache>
            </c:numRef>
          </c:val>
          <c:extLst>
            <c:ext xmlns:c16="http://schemas.microsoft.com/office/drawing/2014/chart" uri="{C3380CC4-5D6E-409C-BE32-E72D297353CC}">
              <c16:uniqueId val="{00000000-E798-4A59-B863-12F507A549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798-4A59-B863-12F507A549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93.59</c:v>
                </c:pt>
                <c:pt idx="1">
                  <c:v>93.48</c:v>
                </c:pt>
                <c:pt idx="2">
                  <c:v>93.48</c:v>
                </c:pt>
                <c:pt idx="3">
                  <c:v>93.18</c:v>
                </c:pt>
                <c:pt idx="4">
                  <c:v>92.81</c:v>
                </c:pt>
              </c:numCache>
            </c:numRef>
          </c:val>
          <c:extLst>
            <c:ext xmlns:c16="http://schemas.microsoft.com/office/drawing/2014/chart" uri="{C3380CC4-5D6E-409C-BE32-E72D297353CC}">
              <c16:uniqueId val="{00000000-25FB-4FDB-BB94-80D24A1ADB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25FB-4FDB-BB94-80D24A1ADB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118.74</c:v>
                </c:pt>
                <c:pt idx="1">
                  <c:v>117.06</c:v>
                </c:pt>
                <c:pt idx="2">
                  <c:v>115.41</c:v>
                </c:pt>
                <c:pt idx="3">
                  <c:v>114.32</c:v>
                </c:pt>
                <c:pt idx="4">
                  <c:v>114.21</c:v>
                </c:pt>
              </c:numCache>
            </c:numRef>
          </c:val>
          <c:extLst>
            <c:ext xmlns:c16="http://schemas.microsoft.com/office/drawing/2014/chart" uri="{C3380CC4-5D6E-409C-BE32-E72D297353CC}">
              <c16:uniqueId val="{00000000-B74D-43F0-A14D-1A4ABACA7C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B74D-43F0-A14D-1A4ABACA7C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46.79</c:v>
                </c:pt>
                <c:pt idx="1">
                  <c:v>48.11</c:v>
                </c:pt>
                <c:pt idx="2">
                  <c:v>49.2</c:v>
                </c:pt>
                <c:pt idx="3">
                  <c:v>50.46</c:v>
                </c:pt>
                <c:pt idx="4">
                  <c:v>51.2</c:v>
                </c:pt>
              </c:numCache>
            </c:numRef>
          </c:val>
          <c:extLst>
            <c:ext xmlns:c16="http://schemas.microsoft.com/office/drawing/2014/chart" uri="{C3380CC4-5D6E-409C-BE32-E72D297353CC}">
              <c16:uniqueId val="{00000000-678B-4C74-BC74-4F0B696CB1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678B-4C74-BC74-4F0B696CB1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4.43</c:v>
                </c:pt>
                <c:pt idx="1">
                  <c:v>5.91</c:v>
                </c:pt>
                <c:pt idx="2">
                  <c:v>7.88</c:v>
                </c:pt>
                <c:pt idx="3">
                  <c:v>9.2799999999999994</c:v>
                </c:pt>
                <c:pt idx="4">
                  <c:v>12.22</c:v>
                </c:pt>
              </c:numCache>
            </c:numRef>
          </c:val>
          <c:extLst>
            <c:ext xmlns:c16="http://schemas.microsoft.com/office/drawing/2014/chart" uri="{C3380CC4-5D6E-409C-BE32-E72D297353CC}">
              <c16:uniqueId val="{00000000-2041-427B-9BCF-B5551D9614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2041-427B-9BCF-B5551D9614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3E-4288-AE43-99A7818574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ED3E-4288-AE43-99A7818574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228.08</c:v>
                </c:pt>
                <c:pt idx="1">
                  <c:v>282.64</c:v>
                </c:pt>
                <c:pt idx="2">
                  <c:v>322.98</c:v>
                </c:pt>
                <c:pt idx="3">
                  <c:v>344.11</c:v>
                </c:pt>
                <c:pt idx="4">
                  <c:v>350.88</c:v>
                </c:pt>
              </c:numCache>
            </c:numRef>
          </c:val>
          <c:extLst>
            <c:ext xmlns:c16="http://schemas.microsoft.com/office/drawing/2014/chart" uri="{C3380CC4-5D6E-409C-BE32-E72D297353CC}">
              <c16:uniqueId val="{00000000-5905-41F4-B888-6BBE0D10DB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5905-41F4-B888-6BBE0D10DB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33.57</c:v>
                </c:pt>
                <c:pt idx="1">
                  <c:v>28.04</c:v>
                </c:pt>
                <c:pt idx="2">
                  <c:v>25.99</c:v>
                </c:pt>
                <c:pt idx="3">
                  <c:v>17.059999999999999</c:v>
                </c:pt>
                <c:pt idx="4">
                  <c:v>13.92</c:v>
                </c:pt>
              </c:numCache>
            </c:numRef>
          </c:val>
          <c:extLst>
            <c:ext xmlns:c16="http://schemas.microsoft.com/office/drawing/2014/chart" uri="{C3380CC4-5D6E-409C-BE32-E72D297353CC}">
              <c16:uniqueId val="{00000000-241D-47DE-9538-761B5F6065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241D-47DE-9538-761B5F6065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113.88</c:v>
                </c:pt>
                <c:pt idx="1">
                  <c:v>110.98</c:v>
                </c:pt>
                <c:pt idx="2">
                  <c:v>94.97</c:v>
                </c:pt>
                <c:pt idx="3">
                  <c:v>108.57</c:v>
                </c:pt>
                <c:pt idx="4">
                  <c:v>98.19</c:v>
                </c:pt>
              </c:numCache>
            </c:numRef>
          </c:val>
          <c:extLst>
            <c:ext xmlns:c16="http://schemas.microsoft.com/office/drawing/2014/chart" uri="{C3380CC4-5D6E-409C-BE32-E72D297353CC}">
              <c16:uniqueId val="{00000000-F22F-4C4D-87D7-81C5A89D2A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22F-4C4D-87D7-81C5A89D2A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116.52</c:v>
                </c:pt>
                <c:pt idx="1">
                  <c:v>118.93</c:v>
                </c:pt>
                <c:pt idx="2">
                  <c:v>118.04</c:v>
                </c:pt>
                <c:pt idx="3">
                  <c:v>120.69</c:v>
                </c:pt>
                <c:pt idx="4">
                  <c:v>121.38</c:v>
                </c:pt>
              </c:numCache>
            </c:numRef>
          </c:val>
          <c:extLst>
            <c:ext xmlns:c16="http://schemas.microsoft.com/office/drawing/2014/chart" uri="{C3380CC4-5D6E-409C-BE32-E72D297353CC}">
              <c16:uniqueId val="{00000000-8AEA-4CEB-8A40-A8A41FC4EB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AEA-4CEB-8A40-A8A41FC4EB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7"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半田市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117747</v>
      </c>
      <c r="AM8" s="45"/>
      <c r="AN8" s="45"/>
      <c r="AO8" s="45"/>
      <c r="AP8" s="45"/>
      <c r="AQ8" s="45"/>
      <c r="AR8" s="45"/>
      <c r="AS8" s="45"/>
      <c r="AT8" s="46">
        <f>データ!$S$6</f>
        <v>47.42</v>
      </c>
      <c r="AU8" s="47"/>
      <c r="AV8" s="47"/>
      <c r="AW8" s="47"/>
      <c r="AX8" s="47"/>
      <c r="AY8" s="47"/>
      <c r="AZ8" s="47"/>
      <c r="BA8" s="47"/>
      <c r="BB8" s="48">
        <f>データ!$T$6</f>
        <v>2483.0700000000002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94.07</v>
      </c>
      <c r="J10" s="47"/>
      <c r="K10" s="47"/>
      <c r="L10" s="47"/>
      <c r="M10" s="47"/>
      <c r="N10" s="47"/>
      <c r="O10" s="81"/>
      <c r="P10" s="48">
        <f>データ!$P$6</f>
        <v>99.38</v>
      </c>
      <c r="Q10" s="48"/>
      <c r="R10" s="48"/>
      <c r="S10" s="48"/>
      <c r="T10" s="48"/>
      <c r="U10" s="48"/>
      <c r="V10" s="48"/>
      <c r="W10" s="45">
        <f>データ!$Q$6</f>
        <v>1930</v>
      </c>
      <c r="X10" s="45"/>
      <c r="Y10" s="45"/>
      <c r="Z10" s="45"/>
      <c r="AA10" s="45"/>
      <c r="AB10" s="45"/>
      <c r="AC10" s="45"/>
      <c r="AD10" s="2"/>
      <c r="AE10" s="2"/>
      <c r="AF10" s="2"/>
      <c r="AG10" s="2"/>
      <c r="AH10" s="2"/>
      <c r="AI10" s="2"/>
      <c r="AJ10" s="2"/>
      <c r="AK10" s="2"/>
      <c r="AL10" s="45">
        <f>データ!$U$6</f>
        <v>116754</v>
      </c>
      <c r="AM10" s="45"/>
      <c r="AN10" s="45"/>
      <c r="AO10" s="45"/>
      <c r="AP10" s="45"/>
      <c r="AQ10" s="45"/>
      <c r="AR10" s="45"/>
      <c r="AS10" s="45"/>
      <c r="AT10" s="46">
        <f>データ!$V$6</f>
        <v>47.24</v>
      </c>
      <c r="AU10" s="47"/>
      <c r="AV10" s="47"/>
      <c r="AW10" s="47"/>
      <c r="AX10" s="47"/>
      <c r="AY10" s="47"/>
      <c r="AZ10" s="47"/>
      <c r="BA10" s="47"/>
      <c r="BB10" s="48">
        <f>データ!$W$6</f>
        <v>2471.5100000000002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JLED1r9HdcLQG91SUugnBFJ7INpKJrDVd8D81ZJFwa0DqctBcGqytPHUrpcChqa0umCrbhkx9cQu4Qe3eVP6Q==" saltValue="rtjA95ErcCM4K4vVuxXM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232050</v>
      </c>
      <c r="D6" s="20">
        <f t="shared" si="3"/>
        <v>46</v>
      </c>
      <c r="E6" s="20">
        <f t="shared" si="3"/>
        <v>1</v>
      </c>
      <c r="F6" s="20">
        <f t="shared" si="3"/>
        <v>0</v>
      </c>
      <c r="G6" s="20">
        <f t="shared" si="3"/>
        <v>1</v>
      </c>
      <c r="H6" s="20" t="str">
        <f t="shared" si="3"/>
        <v>愛知県　半田市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94.07</v>
      </c>
      <c r="P6" s="21">
        <f t="shared" si="3"/>
        <v>99.38</v>
      </c>
      <c r="Q6" s="21">
        <f t="shared" si="3"/>
        <v>1930</v>
      </c>
      <c r="R6" s="21">
        <f t="shared" si="3"/>
        <v>117747</v>
      </c>
      <c r="S6" s="21">
        <f t="shared" si="3"/>
        <v>47.42</v>
      </c>
      <c r="T6" s="21">
        <f t="shared" si="3"/>
        <v>2483.0700000000002</v>
      </c>
      <c r="U6" s="21">
        <f t="shared" si="3"/>
        <v>116754</v>
      </c>
      <c r="V6" s="21">
        <f t="shared" si="3"/>
        <v>47.24</v>
      </c>
      <c r="W6" s="21">
        <f t="shared" si="3"/>
        <v>2471.5100000000002</v>
      </c>
      <c r="X6" s="22">
        <f>IF(X7="",NA(),X7)</f>
        <v>118.74</v>
      </c>
      <c r="Y6" s="22">
        <f t="shared" ref="Y6:AG6" si="4">IF(Y7="",NA(),Y7)</f>
        <v>117.06</v>
      </c>
      <c r="Z6" s="22">
        <f t="shared" si="4"/>
        <v>115.41</v>
      </c>
      <c r="AA6" s="22">
        <f t="shared" si="4"/>
        <v>114.32</v>
      </c>
      <c r="AB6" s="22">
        <f t="shared" si="4"/>
        <v>114.21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228.08</v>
      </c>
      <c r="AU6" s="22">
        <f t="shared" ref="AU6:BC6" si="6">IF(AU7="",NA(),AU7)</f>
        <v>282.64</v>
      </c>
      <c r="AV6" s="22">
        <f t="shared" si="6"/>
        <v>322.98</v>
      </c>
      <c r="AW6" s="22">
        <f t="shared" si="6"/>
        <v>344.11</v>
      </c>
      <c r="AX6" s="22">
        <f t="shared" si="6"/>
        <v>350.88</v>
      </c>
      <c r="AY6" s="22">
        <f t="shared" si="6"/>
        <v>335.6</v>
      </c>
      <c r="AZ6" s="22">
        <f t="shared" si="6"/>
        <v>358.91</v>
      </c>
      <c r="BA6" s="22">
        <f t="shared" si="6"/>
        <v>360.96</v>
      </c>
      <c r="BB6" s="22">
        <f t="shared" si="6"/>
        <v>351.29</v>
      </c>
      <c r="BC6" s="22">
        <f t="shared" si="6"/>
        <v>364.24</v>
      </c>
      <c r="BD6" s="21" t="str">
        <f>IF(BD7="","",IF(BD7="-","【-】","【"&amp;SUBSTITUTE(TEXT(BD7,"#,##0.00"),"-","△")&amp;"】"))</f>
        <v>【252.29】</v>
      </c>
      <c r="BE6" s="22">
        <f>IF(BE7="",NA(),BE7)</f>
        <v>33.57</v>
      </c>
      <c r="BF6" s="22">
        <f t="shared" ref="BF6:BN6" si="7">IF(BF7="",NA(),BF7)</f>
        <v>28.04</v>
      </c>
      <c r="BG6" s="22">
        <f t="shared" si="7"/>
        <v>25.99</v>
      </c>
      <c r="BH6" s="22">
        <f t="shared" si="7"/>
        <v>17.059999999999999</v>
      </c>
      <c r="BI6" s="22">
        <f t="shared" si="7"/>
        <v>13.92</v>
      </c>
      <c r="BJ6" s="22">
        <f t="shared" si="7"/>
        <v>258.26</v>
      </c>
      <c r="BK6" s="22">
        <f t="shared" si="7"/>
        <v>247.27</v>
      </c>
      <c r="BL6" s="22">
        <f t="shared" si="7"/>
        <v>239.18</v>
      </c>
      <c r="BM6" s="22">
        <f t="shared" si="7"/>
        <v>236.29</v>
      </c>
      <c r="BN6" s="22">
        <f t="shared" si="7"/>
        <v>238.77</v>
      </c>
      <c r="BO6" s="21" t="str">
        <f>IF(BO7="","",IF(BO7="-","【-】","【"&amp;SUBSTITUTE(TEXT(BO7,"#,##0.00"),"-","△")&amp;"】"))</f>
        <v>【268.07】</v>
      </c>
      <c r="BP6" s="22">
        <f>IF(BP7="",NA(),BP7)</f>
        <v>113.88</v>
      </c>
      <c r="BQ6" s="22">
        <f t="shared" ref="BQ6:BY6" si="8">IF(BQ7="",NA(),BQ7)</f>
        <v>110.98</v>
      </c>
      <c r="BR6" s="22">
        <f t="shared" si="8"/>
        <v>94.97</v>
      </c>
      <c r="BS6" s="22">
        <f t="shared" si="8"/>
        <v>108.57</v>
      </c>
      <c r="BT6" s="22">
        <f t="shared" si="8"/>
        <v>98.19</v>
      </c>
      <c r="BU6" s="22">
        <f t="shared" si="8"/>
        <v>106.07</v>
      </c>
      <c r="BV6" s="22">
        <f t="shared" si="8"/>
        <v>105.34</v>
      </c>
      <c r="BW6" s="22">
        <f t="shared" si="8"/>
        <v>101.89</v>
      </c>
      <c r="BX6" s="22">
        <f t="shared" si="8"/>
        <v>104.33</v>
      </c>
      <c r="BY6" s="22">
        <f t="shared" si="8"/>
        <v>98.85</v>
      </c>
      <c r="BZ6" s="21" t="str">
        <f>IF(BZ7="","",IF(BZ7="-","【-】","【"&amp;SUBSTITUTE(TEXT(BZ7,"#,##0.00"),"-","△")&amp;"】"))</f>
        <v>【97.47】</v>
      </c>
      <c r="CA6" s="22">
        <f>IF(CA7="",NA(),CA7)</f>
        <v>116.52</v>
      </c>
      <c r="CB6" s="22">
        <f t="shared" ref="CB6:CJ6" si="9">IF(CB7="",NA(),CB7)</f>
        <v>118.93</v>
      </c>
      <c r="CC6" s="22">
        <f t="shared" si="9"/>
        <v>118.04</v>
      </c>
      <c r="CD6" s="22">
        <f t="shared" si="9"/>
        <v>120.69</v>
      </c>
      <c r="CE6" s="22">
        <f t="shared" si="9"/>
        <v>121.38</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77.22</v>
      </c>
      <c r="CM6" s="22">
        <f t="shared" ref="CM6:CU6" si="10">IF(CM7="",NA(),CM7)</f>
        <v>77.11</v>
      </c>
      <c r="CN6" s="22">
        <f t="shared" si="10"/>
        <v>78.56</v>
      </c>
      <c r="CO6" s="22">
        <f t="shared" si="10"/>
        <v>77.75</v>
      </c>
      <c r="CP6" s="22">
        <f t="shared" si="10"/>
        <v>76.77</v>
      </c>
      <c r="CQ6" s="22">
        <f t="shared" si="10"/>
        <v>62.83</v>
      </c>
      <c r="CR6" s="22">
        <f t="shared" si="10"/>
        <v>62.05</v>
      </c>
      <c r="CS6" s="22">
        <f t="shared" si="10"/>
        <v>63.23</v>
      </c>
      <c r="CT6" s="22">
        <f t="shared" si="10"/>
        <v>62.59</v>
      </c>
      <c r="CU6" s="22">
        <f t="shared" si="10"/>
        <v>61.81</v>
      </c>
      <c r="CV6" s="21" t="str">
        <f>IF(CV7="","",IF(CV7="-","【-】","【"&amp;SUBSTITUTE(TEXT(CV7,"#,##0.00"),"-","△")&amp;"】"))</f>
        <v>【59.97】</v>
      </c>
      <c r="CW6" s="22">
        <f>IF(CW7="",NA(),CW7)</f>
        <v>93.59</v>
      </c>
      <c r="CX6" s="22">
        <f t="shared" ref="CX6:DF6" si="11">IF(CX7="",NA(),CX7)</f>
        <v>93.48</v>
      </c>
      <c r="CY6" s="22">
        <f t="shared" si="11"/>
        <v>93.48</v>
      </c>
      <c r="CZ6" s="22">
        <f t="shared" si="11"/>
        <v>93.18</v>
      </c>
      <c r="DA6" s="22">
        <f t="shared" si="11"/>
        <v>92.81</v>
      </c>
      <c r="DB6" s="22">
        <f t="shared" si="11"/>
        <v>88.86</v>
      </c>
      <c r="DC6" s="22">
        <f t="shared" si="11"/>
        <v>89.11</v>
      </c>
      <c r="DD6" s="22">
        <f t="shared" si="11"/>
        <v>89.35</v>
      </c>
      <c r="DE6" s="22">
        <f t="shared" si="11"/>
        <v>89.7</v>
      </c>
      <c r="DF6" s="22">
        <f t="shared" si="11"/>
        <v>89.24</v>
      </c>
      <c r="DG6" s="21" t="str">
        <f>IF(DG7="","",IF(DG7="-","【-】","【"&amp;SUBSTITUTE(TEXT(DG7,"#,##0.00"),"-","△")&amp;"】"))</f>
        <v>【89.76】</v>
      </c>
      <c r="DH6" s="22">
        <f>IF(DH7="",NA(),DH7)</f>
        <v>46.79</v>
      </c>
      <c r="DI6" s="22">
        <f t="shared" ref="DI6:DQ6" si="12">IF(DI7="",NA(),DI7)</f>
        <v>48.11</v>
      </c>
      <c r="DJ6" s="22">
        <f t="shared" si="12"/>
        <v>49.2</v>
      </c>
      <c r="DK6" s="22">
        <f t="shared" si="12"/>
        <v>50.46</v>
      </c>
      <c r="DL6" s="22">
        <f t="shared" si="12"/>
        <v>51.2</v>
      </c>
      <c r="DM6" s="22">
        <f t="shared" si="12"/>
        <v>47.89</v>
      </c>
      <c r="DN6" s="22">
        <f t="shared" si="12"/>
        <v>48.69</v>
      </c>
      <c r="DO6" s="22">
        <f t="shared" si="12"/>
        <v>49.62</v>
      </c>
      <c r="DP6" s="22">
        <f t="shared" si="12"/>
        <v>50.5</v>
      </c>
      <c r="DQ6" s="22">
        <f t="shared" si="12"/>
        <v>51.28</v>
      </c>
      <c r="DR6" s="21" t="str">
        <f>IF(DR7="","",IF(DR7="-","【-】","【"&amp;SUBSTITUTE(TEXT(DR7,"#,##0.00"),"-","△")&amp;"】"))</f>
        <v>【51.51】</v>
      </c>
      <c r="DS6" s="22">
        <f>IF(DS7="",NA(),DS7)</f>
        <v>4.43</v>
      </c>
      <c r="DT6" s="22">
        <f t="shared" ref="DT6:EB6" si="13">IF(DT7="",NA(),DT7)</f>
        <v>5.91</v>
      </c>
      <c r="DU6" s="22">
        <f t="shared" si="13"/>
        <v>7.88</v>
      </c>
      <c r="DV6" s="22">
        <f t="shared" si="13"/>
        <v>9.2799999999999994</v>
      </c>
      <c r="DW6" s="22">
        <f t="shared" si="13"/>
        <v>12.22</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0.26</v>
      </c>
      <c r="EE6" s="22">
        <f t="shared" ref="EE6:EM6" si="14">IF(EE7="",NA(),EE7)</f>
        <v>0.28999999999999998</v>
      </c>
      <c r="EF6" s="22">
        <f t="shared" si="14"/>
        <v>0.23</v>
      </c>
      <c r="EG6" s="22">
        <f t="shared" si="14"/>
        <v>0.2</v>
      </c>
      <c r="EH6" s="22">
        <f t="shared" si="14"/>
        <v>0.3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232050</v>
      </c>
      <c r="D7" s="24">
        <v>46</v>
      </c>
      <c r="E7" s="24">
        <v>1</v>
      </c>
      <c r="F7" s="24">
        <v>0</v>
      </c>
      <c r="G7" s="24">
        <v>1</v>
      </c>
      <c r="H7" s="24" t="s">
        <v>93</v>
      </c>
      <c r="I7" s="24" t="s">
        <v>94</v>
      </c>
      <c r="J7" s="24" t="s">
        <v>95</v>
      </c>
      <c r="K7" s="24" t="s">
        <v>96</v>
      </c>
      <c r="L7" s="24" t="s">
        <v>97</v>
      </c>
      <c r="M7" s="24" t="s">
        <v>98</v>
      </c>
      <c r="N7" s="25" t="s">
        <v>99</v>
      </c>
      <c r="O7" s="25">
        <v>94.07</v>
      </c>
      <c r="P7" s="25">
        <v>99.38</v>
      </c>
      <c r="Q7" s="25">
        <v>1930</v>
      </c>
      <c r="R7" s="25">
        <v>117747</v>
      </c>
      <c r="S7" s="25">
        <v>47.42</v>
      </c>
      <c r="T7" s="25">
        <v>2483.0700000000002</v>
      </c>
      <c r="U7" s="25">
        <v>116754</v>
      </c>
      <c r="V7" s="25">
        <v>47.24</v>
      </c>
      <c r="W7" s="25">
        <v>2471.5100000000002</v>
      </c>
      <c r="X7" s="25">
        <v>118.74</v>
      </c>
      <c r="Y7" s="25">
        <v>117.06</v>
      </c>
      <c r="Z7" s="25">
        <v>115.41</v>
      </c>
      <c r="AA7" s="25">
        <v>114.32</v>
      </c>
      <c r="AB7" s="25">
        <v>114.21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228.08</v>
      </c>
      <c r="AU7" s="25">
        <v>282.64</v>
      </c>
      <c r="AV7" s="25">
        <v>322.98</v>
      </c>
      <c r="AW7" s="25">
        <v>344.11</v>
      </c>
      <c r="AX7" s="25">
        <v>350.88</v>
      </c>
      <c r="AY7" s="25">
        <v>335.6</v>
      </c>
      <c r="AZ7" s="25">
        <v>358.91</v>
      </c>
      <c r="BA7" s="25">
        <v>360.96</v>
      </c>
      <c r="BB7" s="25">
        <v>351.29</v>
      </c>
      <c r="BC7" s="25">
        <v>364.24</v>
      </c>
      <c r="BD7" s="25">
        <v>252.29</v>
      </c>
      <c r="BE7" s="25">
        <v>33.57</v>
      </c>
      <c r="BF7" s="25">
        <v>28.04</v>
      </c>
      <c r="BG7" s="25">
        <v>25.99</v>
      </c>
      <c r="BH7" s="25">
        <v>17.059999999999999</v>
      </c>
      <c r="BI7" s="25">
        <v>13.92</v>
      </c>
      <c r="BJ7" s="25">
        <v>258.26</v>
      </c>
      <c r="BK7" s="25">
        <v>247.27</v>
      </c>
      <c r="BL7" s="25">
        <v>239.18</v>
      </c>
      <c r="BM7" s="25">
        <v>236.29</v>
      </c>
      <c r="BN7" s="25">
        <v>238.77</v>
      </c>
      <c r="BO7" s="25">
        <v>268.07</v>
      </c>
      <c r="BP7" s="25">
        <v>113.88</v>
      </c>
      <c r="BQ7" s="25">
        <v>110.98</v>
      </c>
      <c r="BR7" s="25">
        <v>94.97</v>
      </c>
      <c r="BS7" s="25">
        <v>108.57</v>
      </c>
      <c r="BT7" s="25">
        <v>98.19</v>
      </c>
      <c r="BU7" s="25">
        <v>106.07</v>
      </c>
      <c r="BV7" s="25">
        <v>105.34</v>
      </c>
      <c r="BW7" s="25">
        <v>101.89</v>
      </c>
      <c r="BX7" s="25">
        <v>104.33</v>
      </c>
      <c r="BY7" s="25">
        <v>98.85</v>
      </c>
      <c r="BZ7" s="25">
        <v>97.47</v>
      </c>
      <c r="CA7" s="25">
        <v>116.52</v>
      </c>
      <c r="CB7" s="25">
        <v>118.93</v>
      </c>
      <c r="CC7" s="25">
        <v>118.04</v>
      </c>
      <c r="CD7" s="25">
        <v>120.69</v>
      </c>
      <c r="CE7" s="25">
        <v>121.38</v>
      </c>
      <c r="CF7" s="25">
        <v>159.22</v>
      </c>
      <c r="CG7" s="25">
        <v>159.6</v>
      </c>
      <c r="CH7" s="25">
        <v>156.32</v>
      </c>
      <c r="CI7" s="25">
        <v>157.4</v>
      </c>
      <c r="CJ7" s="25">
        <v>162.61000000000001</v>
      </c>
      <c r="CK7" s="25">
        <v>174.75</v>
      </c>
      <c r="CL7" s="25">
        <v>77.22</v>
      </c>
      <c r="CM7" s="25">
        <v>77.11</v>
      </c>
      <c r="CN7" s="25">
        <v>78.56</v>
      </c>
      <c r="CO7" s="25">
        <v>77.75</v>
      </c>
      <c r="CP7" s="25">
        <v>76.77</v>
      </c>
      <c r="CQ7" s="25">
        <v>62.83</v>
      </c>
      <c r="CR7" s="25">
        <v>62.05</v>
      </c>
      <c r="CS7" s="25">
        <v>63.23</v>
      </c>
      <c r="CT7" s="25">
        <v>62.59</v>
      </c>
      <c r="CU7" s="25">
        <v>61.81</v>
      </c>
      <c r="CV7" s="25">
        <v>59.97</v>
      </c>
      <c r="CW7" s="25">
        <v>93.59</v>
      </c>
      <c r="CX7" s="25">
        <v>93.48</v>
      </c>
      <c r="CY7" s="25">
        <v>93.48</v>
      </c>
      <c r="CZ7" s="25">
        <v>93.18</v>
      </c>
      <c r="DA7" s="25">
        <v>92.81</v>
      </c>
      <c r="DB7" s="25">
        <v>88.86</v>
      </c>
      <c r="DC7" s="25">
        <v>89.11</v>
      </c>
      <c r="DD7" s="25">
        <v>89.35</v>
      </c>
      <c r="DE7" s="25">
        <v>89.7</v>
      </c>
      <c r="DF7" s="25">
        <v>89.24</v>
      </c>
      <c r="DG7" s="25">
        <v>89.76</v>
      </c>
      <c r="DH7" s="25">
        <v>46.79</v>
      </c>
      <c r="DI7" s="25">
        <v>48.11</v>
      </c>
      <c r="DJ7" s="25">
        <v>49.2</v>
      </c>
      <c r="DK7" s="25">
        <v>50.46</v>
      </c>
      <c r="DL7" s="25">
        <v>51.2</v>
      </c>
      <c r="DM7" s="25">
        <v>47.89</v>
      </c>
      <c r="DN7" s="25">
        <v>48.69</v>
      </c>
      <c r="DO7" s="25">
        <v>49.62</v>
      </c>
      <c r="DP7" s="25">
        <v>50.5</v>
      </c>
      <c r="DQ7" s="25">
        <v>51.28</v>
      </c>
      <c r="DR7" s="25">
        <v>51.51</v>
      </c>
      <c r="DS7" s="25">
        <v>4.43</v>
      </c>
      <c r="DT7" s="25">
        <v>5.91</v>
      </c>
      <c r="DU7" s="25">
        <v>7.88</v>
      </c>
      <c r="DV7" s="25">
        <v>9.2799999999999994</v>
      </c>
      <c r="DW7" s="25">
        <v>12.22</v>
      </c>
      <c r="DX7" s="25">
        <v>16.899999999999999</v>
      </c>
      <c r="DY7" s="25">
        <v>18.260000000000002</v>
      </c>
      <c r="DZ7" s="25">
        <v>19.510000000000002</v>
      </c>
      <c r="EA7" s="25">
        <v>21.19</v>
      </c>
      <c r="EB7" s="25">
        <v>22.64</v>
      </c>
      <c r="EC7" s="25">
        <v>23.75</v>
      </c>
      <c r="ED7" s="25">
        <v>0.26</v>
      </c>
      <c r="EE7" s="25">
        <v>0.28999999999999998</v>
      </c>
      <c r="EF7" s="25">
        <v>0.23</v>
      </c>
      <c r="EG7" s="25">
        <v>0.2</v>
      </c>
      <c r="EH7" s="25">
        <v>0.3</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2024-01-22T23:50:46Z</cp:lastPrinted>
  <dcterms:created xsi:type="dcterms:W3CDTF">2023-12-05T00:55:35Z</dcterms:created>
  <dcterms:modified xsi:type="dcterms:W3CDTF">2024-03-05T07:17:04Z</dcterms:modified>
  <cp:category/>
</cp:coreProperties>
</file>