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経営分析（修正依頼中）\06半田市\"/>
    </mc:Choice>
  </mc:AlternateContent>
  <xr:revisionPtr revIDLastSave="0" documentId="13_ncr:1_{61459D22-C5A3-445F-B9B1-FFC46D78DED3}" xr6:coauthVersionLast="36" xr6:coauthVersionMax="36" xr10:uidLastSave="{00000000-0000-0000-0000-000000000000}"/>
  <workbookProtection workbookAlgorithmName="SHA-512" workbookHashValue="tPJQQCGR8oXrAquUv1Zbl7sZr49BFiqual4SQLCgr1JQAEO4yuLgbbZvBUufe+TCuuTE6gsqyaVH+i0vKgImxQ==" workbookSaltValue="4idQZNTWTLXW+oQuSyELC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AL8" i="4" s="1"/>
  <c r="Q6" i="5"/>
  <c r="P6" i="5"/>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AL10" i="4"/>
  <c r="W10" i="4"/>
  <c r="P10" i="4"/>
  <c r="B10" i="4"/>
  <c r="AT8" i="4"/>
  <c r="AD8" i="4"/>
  <c r="P8" i="4"/>
  <c r="B8" i="4"/>
  <c r="B6" i="4"/>
</calcChain>
</file>

<file path=xl/sharedStrings.xml><?xml version="1.0" encoding="utf-8"?>
<sst xmlns="http://schemas.openxmlformats.org/spreadsheetml/2006/main" count="272" uniqueCount="113">
  <si>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</si>
  <si>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</si>
  <si>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</si>
  <si>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</si>
  <si>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</si>
  <si>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</si>
  <si>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</si>
  <si>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</si>
  <si>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</si>
  <si>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</si>
  <si>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</si>
  <si>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</si>
  <si>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</si>
  <si>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</si>
  <si>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</si>
  <si>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</si>
  <si>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</si>
  <si>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</si>
  <si>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</si>
  <si>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</si>
  <si>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</si>
  <si>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</si>
  <si>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</si>
  <si>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</si>
  <si>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</si>
  <si>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</si>
  <si>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</si>
  <si>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</si>
  <si>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</si>
  <si>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</si>
  <si>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</si>
  <si>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</si>
  <si>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</si>
  <si>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</si>
  <si>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</si>
  <si>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</si>
  <si>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</si>
  <si>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</si>
  <si>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</si>
  <si>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</si>
  <si>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</si>
  <si>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</si>
  <si>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</si>
  <si>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</si>
  <si>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</si>
  <si>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</si>
  <si>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</si>
  <si>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</si>
  <si>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</si>
  <si>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</si>
  <si>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</si>
  <si>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</si>
  <si>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</si>
  <si>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</si>
  <si>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</si>
  <si>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</si>
  <si>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</si>
  <si>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</si>
  <si>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</si>
  <si>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</si>
  <si>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</si>
  <si>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</si>
  <si>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</si>
  <si>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</si>
  <si>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</si>
  <si>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</si>
  <si>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</si>
  <si>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</si>
  <si>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</si>
  <si>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</si>
  <si>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</si>
  <si>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</si>
  <si>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</si>
  <si>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</si>
  <si>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</si>
  <si>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</si>
  <si>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</si>
  <si>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</si>
  <si>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</si>
  <si>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</si>
  <si>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</si>
  <si>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</si>
  <si>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</si>
  <si>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</si>
  <si>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</si>
  <si>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</si>
  <si>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</si>
  <si>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</si>
  <si>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</si>
  <si>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</si>
  <si>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</si>
  <si>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</si>
  <si>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</si>
  <si>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</si>
  <si>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</si>
  <si>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</si>
  <si>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</si>
  <si>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</si>
  <si>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</si>
  <si>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</si>
  <si>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</si>
  <si>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</si>
  <si>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</si>
  <si>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</si>
  <si>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</si>
  <si>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</si>
  <si>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</si>
  <si>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</si>
  <si>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</si>
  <si>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</si>
  <si>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平成29年度に建設が完了した配水池を平成30年度末に償却対象資産として計上したため、平成30年度は低下しました。令和２年度に施設整備計画を策定する予定であったため、令和元～２年度は更新投資を控えており、その影響で上昇しています。
②管路経年化率は、類似団体と比較して低い水準ではありますが、微増で推移しており、今後耐用年数に達して更新時期を迎える管路が増加すると見込んでいます。
③管路更新率は、令和２年度に施設整備計画を策定する予定であったため、必要最小限の更新事業としたことにより低下しました。今後は、基幹的な管路の耐震化および透析医療機関や避難所などの重要給水施設への路線を耐震性の高い管路として積極的に整備していく方針としたため、管路更新率の増加を見込んでいます。</t>
    <rPh sb="1" eb="3">
      <t>ユウケイ</t>
    </rPh>
    <rPh sb="3" eb="5">
      <t>コテイ</t>
    </rPh>
    <rPh sb="5" eb="7">
      <t>シサン</t>
    </rPh>
    <rPh sb="7" eb="9">
      <t>ゲンカ</t>
    </rPh>
    <rPh sb="9" eb="11">
      <t>ショウキャク</t>
    </rPh>
    <rPh sb="11" eb="12">
      <t>リツ</t>
    </rPh>
    <rPh sb="14" eb="16">
      <t>ヘイセイ</t>
    </rPh>
    <rPh sb="18" eb="20">
      <t>ネンド</t>
    </rPh>
    <rPh sb="21" eb="23">
      <t>ケンセツ</t>
    </rPh>
    <rPh sb="24" eb="26">
      <t>カンリョウ</t>
    </rPh>
    <rPh sb="32" eb="34">
      <t>ヘイセイ</t>
    </rPh>
    <rPh sb="36" eb="38">
      <t>ネンド</t>
    </rPh>
    <rPh sb="38" eb="39">
      <t>マツ</t>
    </rPh>
    <rPh sb="40" eb="42">
      <t>ショウキャク</t>
    </rPh>
    <rPh sb="42" eb="44">
      <t>タイショウ</t>
    </rPh>
    <rPh sb="44" eb="46">
      <t>シサン</t>
    </rPh>
    <rPh sb="49" eb="51">
      <t>ケイジョウ</t>
    </rPh>
    <rPh sb="56" eb="58">
      <t>ヘイセイ</t>
    </rPh>
    <rPh sb="60" eb="62">
      <t>ネンド</t>
    </rPh>
    <rPh sb="63" eb="65">
      <t>テイカ</t>
    </rPh>
    <rPh sb="70" eb="72">
      <t>レイワ</t>
    </rPh>
    <rPh sb="73" eb="75">
      <t>ネンド</t>
    </rPh>
    <rPh sb="76" eb="78">
      <t>シセツ</t>
    </rPh>
    <rPh sb="78" eb="80">
      <t>セイビ</t>
    </rPh>
    <rPh sb="80" eb="82">
      <t>ケイカク</t>
    </rPh>
    <rPh sb="83" eb="85">
      <t>サクテイ</t>
    </rPh>
    <rPh sb="87" eb="89">
      <t>ヨテイ</t>
    </rPh>
    <rPh sb="96" eb="98">
      <t>レイワ</t>
    </rPh>
    <rPh sb="102" eb="103">
      <t>ド</t>
    </rPh>
    <rPh sb="104" eb="106">
      <t>コウシン</t>
    </rPh>
    <rPh sb="106" eb="108">
      <t>トウシ</t>
    </rPh>
    <rPh sb="109" eb="110">
      <t>ヒカ</t>
    </rPh>
    <rPh sb="117" eb="119">
      <t>エイキョウ</t>
    </rPh>
    <rPh sb="120" eb="122">
      <t>ジョウショウ</t>
    </rPh>
    <rPh sb="130" eb="132">
      <t>カンロ</t>
    </rPh>
    <rPh sb="132" eb="135">
      <t>ケイネンカ</t>
    </rPh>
    <rPh sb="135" eb="136">
      <t>リツ</t>
    </rPh>
    <rPh sb="138" eb="140">
      <t>ルイジ</t>
    </rPh>
    <rPh sb="140" eb="142">
      <t>ダンタイ</t>
    </rPh>
    <rPh sb="143" eb="145">
      <t>ヒカク</t>
    </rPh>
    <rPh sb="147" eb="148">
      <t>ヒク</t>
    </rPh>
    <rPh sb="149" eb="151">
      <t>スイジュン</t>
    </rPh>
    <rPh sb="159" eb="161">
      <t>ビゾウ</t>
    </rPh>
    <rPh sb="162" eb="164">
      <t>スイイ</t>
    </rPh>
    <rPh sb="169" eb="171">
      <t>コンゴ</t>
    </rPh>
    <rPh sb="171" eb="173">
      <t>タイヨウ</t>
    </rPh>
    <rPh sb="173" eb="175">
      <t>ネンスウ</t>
    </rPh>
    <rPh sb="176" eb="177">
      <t>タッ</t>
    </rPh>
    <rPh sb="179" eb="181">
      <t>コウシン</t>
    </rPh>
    <rPh sb="181" eb="183">
      <t>ジキ</t>
    </rPh>
    <rPh sb="184" eb="185">
      <t>ムカ</t>
    </rPh>
    <rPh sb="187" eb="189">
      <t>カンロ</t>
    </rPh>
    <rPh sb="190" eb="192">
      <t>ゾウカ</t>
    </rPh>
    <rPh sb="195" eb="197">
      <t>ミコ</t>
    </rPh>
    <rPh sb="205" eb="207">
      <t>カンロ</t>
    </rPh>
    <rPh sb="207" eb="209">
      <t>コウシン</t>
    </rPh>
    <rPh sb="209" eb="210">
      <t>リツ</t>
    </rPh>
    <rPh sb="212" eb="214">
      <t>レイワ</t>
    </rPh>
    <rPh sb="215" eb="217">
      <t>ネンド</t>
    </rPh>
    <rPh sb="218" eb="220">
      <t>シセツ</t>
    </rPh>
    <rPh sb="220" eb="222">
      <t>セイビ</t>
    </rPh>
    <rPh sb="222" eb="224">
      <t>ケイカク</t>
    </rPh>
    <rPh sb="225" eb="227">
      <t>サクテイ</t>
    </rPh>
    <rPh sb="229" eb="231">
      <t>ヨテイ</t>
    </rPh>
    <rPh sb="238" eb="240">
      <t>ヒツヨウ</t>
    </rPh>
    <rPh sb="240" eb="243">
      <t>サイショウゲン</t>
    </rPh>
    <rPh sb="244" eb="246">
      <t>コウシン</t>
    </rPh>
    <rPh sb="246" eb="248">
      <t>ジギョウ</t>
    </rPh>
    <rPh sb="256" eb="258">
      <t>テイカ</t>
    </rPh>
    <rPh sb="263" eb="265">
      <t>コンゴ</t>
    </rPh>
    <rPh sb="267" eb="269">
      <t>キカン</t>
    </rPh>
    <rPh sb="269" eb="270">
      <t>テキ</t>
    </rPh>
    <rPh sb="271" eb="273">
      <t>カンロ</t>
    </rPh>
    <rPh sb="274" eb="277">
      <t>タイシンカ</t>
    </rPh>
    <rPh sb="280" eb="282">
      <t>トウセキ</t>
    </rPh>
    <rPh sb="282" eb="284">
      <t>イリョウ</t>
    </rPh>
    <rPh sb="284" eb="286">
      <t>キカン</t>
    </rPh>
    <rPh sb="287" eb="290">
      <t>ヒナンジョ</t>
    </rPh>
    <rPh sb="293" eb="295">
      <t>ジュウヨウ</t>
    </rPh>
    <rPh sb="295" eb="297">
      <t>キュウスイ</t>
    </rPh>
    <rPh sb="297" eb="299">
      <t>シセツ</t>
    </rPh>
    <rPh sb="301" eb="303">
      <t>ロセン</t>
    </rPh>
    <rPh sb="304" eb="307">
      <t>タイシンセイ</t>
    </rPh>
    <rPh sb="308" eb="309">
      <t>タカ</t>
    </rPh>
    <rPh sb="310" eb="312">
      <t>カンロ</t>
    </rPh>
    <rPh sb="315" eb="318">
      <t>セッキョクテキ</t>
    </rPh>
    <rPh sb="319" eb="321">
      <t>セイビ</t>
    </rPh>
    <rPh sb="325" eb="327">
      <t>ホウシン</t>
    </rPh>
    <rPh sb="333" eb="335">
      <t>カンロ</t>
    </rPh>
    <rPh sb="335" eb="337">
      <t>コウシン</t>
    </rPh>
    <rPh sb="337" eb="338">
      <t>リツ</t>
    </rPh>
    <rPh sb="339" eb="341">
      <t>ゾウカ</t>
    </rPh>
    <rPh sb="342" eb="344">
      <t>ミコ</t>
    </rPh>
    <phoneticPr fontId="4"/>
  </si>
  <si>
    <t>⑤料金回収率は令和元年度までは100％超を維持していましたが、令和２年度は下回っています。これは新型コロナウイルス感染症対策として実施した、水道料金の基本料金全額を６か月間減額した影響によるものです。相当額を一般会計からの繰入金で補填しているため、実質的には経営に影響はありません。この影響がなければ料金回収率は110.31％となります。また、①経常収支比率も100％を上回っていることと②累積欠損金比率は０％を維持していることから経営は健全であると言えます。
③流動比率は類似団体平均値は下回っているものの、100％超を維持しており、支払い能力に問題はありません。
④企業債残高対給水収益比率は、新たな借入を行っていないため、減少を続けています。令和２年度に施設整備計画を策定したことから、今後は新規借入を視野に入れて検討を行います。
⑥給水原価は、⑧有収率が高いことに加え、日頃の経費節減の努力により、類似団体と比較して継続的に低い水準を維持しています。
⑦施設利用率は、高水準のまま横ばいで推移しています。類似団体と比較して効率的な施設利用が出来ていると言えます。
⑧有収率は、大口径の基幹管路の更新が進んでいることもあり、類似団体と比較して高い水準にあります。</t>
    <rPh sb="1" eb="3">
      <t>リョウキン</t>
    </rPh>
    <rPh sb="3" eb="5">
      <t>カイシュウ</t>
    </rPh>
    <rPh sb="5" eb="6">
      <t>リツ</t>
    </rPh>
    <rPh sb="7" eb="9">
      <t>レイワ</t>
    </rPh>
    <rPh sb="9" eb="11">
      <t>ガンネン</t>
    </rPh>
    <rPh sb="11" eb="12">
      <t>ド</t>
    </rPh>
    <rPh sb="19" eb="20">
      <t>コ</t>
    </rPh>
    <rPh sb="21" eb="23">
      <t>イジ</t>
    </rPh>
    <rPh sb="31" eb="33">
      <t>レイワ</t>
    </rPh>
    <rPh sb="34" eb="36">
      <t>ネンド</t>
    </rPh>
    <rPh sb="37" eb="39">
      <t>シタマワ</t>
    </rPh>
    <rPh sb="48" eb="50">
      <t>シンガタ</t>
    </rPh>
    <rPh sb="57" eb="60">
      <t>カンセンショウ</t>
    </rPh>
    <rPh sb="60" eb="62">
      <t>タイサク</t>
    </rPh>
    <rPh sb="65" eb="67">
      <t>ジッシ</t>
    </rPh>
    <rPh sb="70" eb="72">
      <t>スイドウ</t>
    </rPh>
    <rPh sb="72" eb="74">
      <t>リョウキン</t>
    </rPh>
    <rPh sb="75" eb="78">
      <t>キホンリョウ</t>
    </rPh>
    <rPh sb="78" eb="79">
      <t>キン</t>
    </rPh>
    <rPh sb="79" eb="81">
      <t>ゼンガク</t>
    </rPh>
    <rPh sb="84" eb="86">
      <t>ゲツカン</t>
    </rPh>
    <rPh sb="86" eb="88">
      <t>ゲンガク</t>
    </rPh>
    <rPh sb="90" eb="92">
      <t>エイキョウ</t>
    </rPh>
    <rPh sb="100" eb="102">
      <t>ソウトウ</t>
    </rPh>
    <rPh sb="102" eb="103">
      <t>ガク</t>
    </rPh>
    <rPh sb="104" eb="106">
      <t>イッパン</t>
    </rPh>
    <rPh sb="106" eb="108">
      <t>カイケイ</t>
    </rPh>
    <rPh sb="111" eb="113">
      <t>クリイレ</t>
    </rPh>
    <rPh sb="113" eb="114">
      <t>キン</t>
    </rPh>
    <rPh sb="115" eb="117">
      <t>ホテン</t>
    </rPh>
    <rPh sb="124" eb="127">
      <t>ジッシツテキ</t>
    </rPh>
    <rPh sb="129" eb="131">
      <t>ケイエイ</t>
    </rPh>
    <rPh sb="132" eb="134">
      <t>エイキョウ</t>
    </rPh>
    <rPh sb="143" eb="145">
      <t>エイキョウ</t>
    </rPh>
    <rPh sb="150" eb="152">
      <t>リョウキン</t>
    </rPh>
    <rPh sb="152" eb="154">
      <t>カイシュウ</t>
    </rPh>
    <rPh sb="154" eb="155">
      <t>リツ</t>
    </rPh>
    <rPh sb="173" eb="175">
      <t>ケイジョウ</t>
    </rPh>
    <rPh sb="175" eb="177">
      <t>シュウシ</t>
    </rPh>
    <rPh sb="177" eb="179">
      <t>ヒリツ</t>
    </rPh>
    <rPh sb="185" eb="187">
      <t>ウワマワ</t>
    </rPh>
    <rPh sb="195" eb="197">
      <t>ルイセキ</t>
    </rPh>
    <rPh sb="197" eb="199">
      <t>ケッソン</t>
    </rPh>
    <rPh sb="199" eb="200">
      <t>キン</t>
    </rPh>
    <rPh sb="200" eb="202">
      <t>ヒリツ</t>
    </rPh>
    <rPh sb="206" eb="208">
      <t>イジ</t>
    </rPh>
    <rPh sb="216" eb="218">
      <t>ケイエイ</t>
    </rPh>
    <rPh sb="219" eb="221">
      <t>ケンゼン</t>
    </rPh>
    <rPh sb="225" eb="226">
      <t>イ</t>
    </rPh>
    <rPh sb="232" eb="234">
      <t>リュウドウ</t>
    </rPh>
    <rPh sb="234" eb="236">
      <t>ヒリツ</t>
    </rPh>
    <rPh sb="237" eb="239">
      <t>ルイジ</t>
    </rPh>
    <rPh sb="239" eb="241">
      <t>ダンタイ</t>
    </rPh>
    <rPh sb="241" eb="244">
      <t>ヘイキンチ</t>
    </rPh>
    <rPh sb="245" eb="247">
      <t>シタマワ</t>
    </rPh>
    <rPh sb="259" eb="260">
      <t>チョウ</t>
    </rPh>
    <rPh sb="261" eb="263">
      <t>イジ</t>
    </rPh>
    <rPh sb="268" eb="270">
      <t>シハラ</t>
    </rPh>
    <rPh sb="271" eb="273">
      <t>ノウリョク</t>
    </rPh>
    <rPh sb="274" eb="276">
      <t>モンダイ</t>
    </rPh>
    <rPh sb="285" eb="287">
      <t>キギョウ</t>
    </rPh>
    <rPh sb="287" eb="288">
      <t>サイ</t>
    </rPh>
    <rPh sb="288" eb="290">
      <t>ザンダカ</t>
    </rPh>
    <rPh sb="290" eb="291">
      <t>タイ</t>
    </rPh>
    <rPh sb="291" eb="293">
      <t>キュウスイ</t>
    </rPh>
    <rPh sb="293" eb="295">
      <t>シュウエキ</t>
    </rPh>
    <rPh sb="295" eb="297">
      <t>ヒリツ</t>
    </rPh>
    <rPh sb="299" eb="300">
      <t>アラ</t>
    </rPh>
    <rPh sb="302" eb="304">
      <t>カリイレ</t>
    </rPh>
    <rPh sb="305" eb="306">
      <t>オコナ</t>
    </rPh>
    <rPh sb="314" eb="316">
      <t>ゲンショウ</t>
    </rPh>
    <rPh sb="317" eb="318">
      <t>ツヅ</t>
    </rPh>
    <rPh sb="324" eb="326">
      <t>レイワ</t>
    </rPh>
    <rPh sb="327" eb="329">
      <t>ネンド</t>
    </rPh>
    <rPh sb="330" eb="332">
      <t>シセツ</t>
    </rPh>
    <rPh sb="332" eb="334">
      <t>セイビ</t>
    </rPh>
    <rPh sb="334" eb="336">
      <t>ケイカク</t>
    </rPh>
    <rPh sb="337" eb="339">
      <t>サクテイ</t>
    </rPh>
    <rPh sb="346" eb="348">
      <t>コンゴ</t>
    </rPh>
    <rPh sb="349" eb="351">
      <t>シンキ</t>
    </rPh>
    <rPh sb="351" eb="353">
      <t>カリイレ</t>
    </rPh>
    <rPh sb="354" eb="356">
      <t>シヤ</t>
    </rPh>
    <rPh sb="357" eb="358">
      <t>イ</t>
    </rPh>
    <rPh sb="360" eb="362">
      <t>ケントウ</t>
    </rPh>
    <rPh sb="363" eb="364">
      <t>オコナ</t>
    </rPh>
    <rPh sb="370" eb="372">
      <t>キュウスイ</t>
    </rPh>
    <rPh sb="372" eb="374">
      <t>ゲンカ</t>
    </rPh>
    <rPh sb="377" eb="379">
      <t>ユウシュウ</t>
    </rPh>
    <rPh sb="379" eb="380">
      <t>リツ</t>
    </rPh>
    <rPh sb="381" eb="382">
      <t>タカ</t>
    </rPh>
    <rPh sb="386" eb="387">
      <t>クワ</t>
    </rPh>
    <rPh sb="389" eb="390">
      <t>ヒ</t>
    </rPh>
    <rPh sb="390" eb="391">
      <t>ゴロ</t>
    </rPh>
    <rPh sb="392" eb="394">
      <t>ケイヒ</t>
    </rPh>
    <rPh sb="394" eb="396">
      <t>セツゲン</t>
    </rPh>
    <rPh sb="397" eb="399">
      <t>ドリョク</t>
    </rPh>
    <rPh sb="403" eb="405">
      <t>ルイジ</t>
    </rPh>
    <rPh sb="405" eb="407">
      <t>ダンタイ</t>
    </rPh>
    <rPh sb="408" eb="410">
      <t>ヒカク</t>
    </rPh>
    <rPh sb="412" eb="415">
      <t>ケイゾクテキ</t>
    </rPh>
    <rPh sb="416" eb="417">
      <t>ヒク</t>
    </rPh>
    <rPh sb="418" eb="420">
      <t>スイジュン</t>
    </rPh>
    <rPh sb="421" eb="423">
      <t>イジ</t>
    </rPh>
    <rPh sb="431" eb="433">
      <t>シセツ</t>
    </rPh>
    <rPh sb="433" eb="435">
      <t>リヨウ</t>
    </rPh>
    <rPh sb="435" eb="436">
      <t>リツ</t>
    </rPh>
    <rPh sb="438" eb="441">
      <t>コウスイジュン</t>
    </rPh>
    <rPh sb="444" eb="445">
      <t>ヨコ</t>
    </rPh>
    <rPh sb="448" eb="450">
      <t>スイイ</t>
    </rPh>
    <rPh sb="456" eb="458">
      <t>ルイジ</t>
    </rPh>
    <rPh sb="458" eb="460">
      <t>ダンタイ</t>
    </rPh>
    <rPh sb="461" eb="463">
      <t>ヒカク</t>
    </rPh>
    <rPh sb="465" eb="468">
      <t>コウリツテキ</t>
    </rPh>
    <rPh sb="469" eb="471">
      <t>シセツ</t>
    </rPh>
    <rPh sb="471" eb="473">
      <t>リヨウ</t>
    </rPh>
    <rPh sb="474" eb="476">
      <t>デキ</t>
    </rPh>
    <rPh sb="480" eb="481">
      <t>イ</t>
    </rPh>
    <rPh sb="487" eb="490">
      <t>ユウシュウリツ</t>
    </rPh>
    <rPh sb="492" eb="495">
      <t>ダイコウケイ</t>
    </rPh>
    <rPh sb="496" eb="498">
      <t>キカン</t>
    </rPh>
    <rPh sb="498" eb="499">
      <t>カン</t>
    </rPh>
    <rPh sb="499" eb="500">
      <t>ロ</t>
    </rPh>
    <rPh sb="501" eb="503">
      <t>コウシン</t>
    </rPh>
    <rPh sb="504" eb="505">
      <t>スス</t>
    </rPh>
    <rPh sb="515" eb="517">
      <t>ルイジ</t>
    </rPh>
    <rPh sb="517" eb="519">
      <t>ダンタイ</t>
    </rPh>
    <rPh sb="520" eb="522">
      <t>ヒカク</t>
    </rPh>
    <rPh sb="524" eb="525">
      <t>タカ</t>
    </rPh>
    <rPh sb="526" eb="528">
      <t>スイジュン</t>
    </rPh>
    <phoneticPr fontId="4"/>
  </si>
  <si>
    <t>1. の分析から、現在の経営の健全性と効率性は問題はなく、健全な経営状態であることが分かります。しかし、２．の分析からは、水道施設の更新を、より積極的に進める必要があることが分かります。新型コロナウイルス感染症による影響や給水人口の減少等の要因により、給水収益は減少傾向で推移すると想定されることに加え、令和２年度に施設整備計画を策定し、管路の更新を積極的に実施する予定であり、更新投資に係る費用の増加が見込まれるため、収益の確保は課題です。
令和２年度策定の経営戦略に安心安全な水を安定的に供給するという、水道事業の基本理念を掲げています。施策目標を達成するために、方策の進捗状況は毎年確認と改善の検討を行い、５年程度の期間で、財政計画も含めて経営戦略は見直しを行います。</t>
    <rPh sb="4" eb="6">
      <t>ブンセキ</t>
    </rPh>
    <rPh sb="9" eb="11">
      <t>ゲンザイ</t>
    </rPh>
    <rPh sb="12" eb="14">
      <t>ケイエイ</t>
    </rPh>
    <rPh sb="23" eb="25">
      <t>モンダイ</t>
    </rPh>
    <rPh sb="29" eb="31">
      <t>ケンゼン</t>
    </rPh>
    <rPh sb="32" eb="34">
      <t>ケイエイ</t>
    </rPh>
    <rPh sb="34" eb="36">
      <t>ジョウタイ</t>
    </rPh>
    <rPh sb="42" eb="43">
      <t>ワ</t>
    </rPh>
    <rPh sb="55" eb="57">
      <t>ブンセキ</t>
    </rPh>
    <rPh sb="61" eb="63">
      <t>スイドウ</t>
    </rPh>
    <rPh sb="63" eb="65">
      <t>シセツ</t>
    </rPh>
    <rPh sb="66" eb="68">
      <t>コウシン</t>
    </rPh>
    <rPh sb="72" eb="75">
      <t>セッキョクテキ</t>
    </rPh>
    <rPh sb="76" eb="77">
      <t>スス</t>
    </rPh>
    <rPh sb="79" eb="81">
      <t>ヒツヨウ</t>
    </rPh>
    <rPh sb="87" eb="88">
      <t>ワ</t>
    </rPh>
    <rPh sb="93" eb="95">
      <t>シンガタ</t>
    </rPh>
    <rPh sb="102" eb="105">
      <t>カンセンショウ</t>
    </rPh>
    <rPh sb="108" eb="110">
      <t>エイキョウ</t>
    </rPh>
    <rPh sb="111" eb="113">
      <t>キュウスイ</t>
    </rPh>
    <rPh sb="113" eb="115">
      <t>ジンコウ</t>
    </rPh>
    <rPh sb="116" eb="118">
      <t>ゲンショウ</t>
    </rPh>
    <rPh sb="118" eb="119">
      <t>トウ</t>
    </rPh>
    <rPh sb="120" eb="122">
      <t>ヨウイン</t>
    </rPh>
    <rPh sb="126" eb="128">
      <t>キュウスイ</t>
    </rPh>
    <rPh sb="128" eb="130">
      <t>シュウエキ</t>
    </rPh>
    <rPh sb="131" eb="133">
      <t>ゲンショウ</t>
    </rPh>
    <rPh sb="133" eb="135">
      <t>ケイコウ</t>
    </rPh>
    <rPh sb="136" eb="138">
      <t>スイイ</t>
    </rPh>
    <rPh sb="141" eb="143">
      <t>ソウテイ</t>
    </rPh>
    <rPh sb="149" eb="150">
      <t>クワ</t>
    </rPh>
    <rPh sb="152" eb="154">
      <t>レイワ</t>
    </rPh>
    <rPh sb="155" eb="156">
      <t>ネン</t>
    </rPh>
    <rPh sb="158" eb="160">
      <t>シセツ</t>
    </rPh>
    <rPh sb="160" eb="162">
      <t>セイビ</t>
    </rPh>
    <rPh sb="162" eb="164">
      <t>ケイカク</t>
    </rPh>
    <rPh sb="165" eb="167">
      <t>サクテイ</t>
    </rPh>
    <rPh sb="169" eb="171">
      <t>カンロ</t>
    </rPh>
    <rPh sb="172" eb="174">
      <t>コウシン</t>
    </rPh>
    <rPh sb="175" eb="178">
      <t>セッキョクテキ</t>
    </rPh>
    <rPh sb="179" eb="181">
      <t>ジッシ</t>
    </rPh>
    <rPh sb="183" eb="185">
      <t>ヨテイ</t>
    </rPh>
    <rPh sb="189" eb="191">
      <t>コウシン</t>
    </rPh>
    <rPh sb="191" eb="193">
      <t>トウシ</t>
    </rPh>
    <rPh sb="194" eb="195">
      <t>カカ</t>
    </rPh>
    <rPh sb="196" eb="198">
      <t>ヒヨウ</t>
    </rPh>
    <rPh sb="199" eb="201">
      <t>ゾウカ</t>
    </rPh>
    <rPh sb="202" eb="204">
      <t>ミコ</t>
    </rPh>
    <rPh sb="210" eb="212">
      <t>シュウエキ</t>
    </rPh>
    <rPh sb="213" eb="215">
      <t>カクホ</t>
    </rPh>
    <rPh sb="216" eb="218">
      <t>カダイ</t>
    </rPh>
    <rPh sb="222" eb="224">
      <t>レイワ</t>
    </rPh>
    <rPh sb="225" eb="227">
      <t>ネンド</t>
    </rPh>
    <rPh sb="227" eb="229">
      <t>サクテイ</t>
    </rPh>
    <rPh sb="230" eb="232">
      <t>ケイエイ</t>
    </rPh>
    <rPh sb="232" eb="234">
      <t>センリャク</t>
    </rPh>
    <rPh sb="235" eb="237">
      <t>アンシン</t>
    </rPh>
    <rPh sb="237" eb="239">
      <t>アンゼン</t>
    </rPh>
    <rPh sb="240" eb="241">
      <t>ミズ</t>
    </rPh>
    <rPh sb="242" eb="245">
      <t>アンテイテキ</t>
    </rPh>
    <rPh sb="246" eb="248">
      <t>キョウキュウ</t>
    </rPh>
    <rPh sb="254" eb="256">
      <t>スイドウ</t>
    </rPh>
    <rPh sb="256" eb="258">
      <t>ジギョウ</t>
    </rPh>
    <rPh sb="259" eb="261">
      <t>キホン</t>
    </rPh>
    <rPh sb="261" eb="263">
      <t>リネン</t>
    </rPh>
    <rPh sb="264" eb="265">
      <t>カカ</t>
    </rPh>
    <rPh sb="271" eb="272">
      <t>セ</t>
    </rPh>
    <rPh sb="272" eb="273">
      <t>サク</t>
    </rPh>
    <rPh sb="273" eb="275">
      <t>モクヒョウ</t>
    </rPh>
    <rPh sb="276" eb="278">
      <t>タッセイ</t>
    </rPh>
    <rPh sb="284" eb="286">
      <t>ホウサク</t>
    </rPh>
    <rPh sb="287" eb="289">
      <t>シンチョク</t>
    </rPh>
    <rPh sb="289" eb="291">
      <t>ジョウキョウ</t>
    </rPh>
    <rPh sb="292" eb="294">
      <t>マイトシ</t>
    </rPh>
    <rPh sb="294" eb="296">
      <t>カクニン</t>
    </rPh>
    <rPh sb="297" eb="299">
      <t>カイゼン</t>
    </rPh>
    <rPh sb="300" eb="302">
      <t>ケントウ</t>
    </rPh>
    <rPh sb="303" eb="304">
      <t>オコナ</t>
    </rPh>
    <rPh sb="307" eb="308">
      <t>ネン</t>
    </rPh>
    <rPh sb="308" eb="310">
      <t>テイド</t>
    </rPh>
    <rPh sb="311" eb="313">
      <t>キカン</t>
    </rPh>
    <rPh sb="315" eb="317">
      <t>ザイセイ</t>
    </rPh>
    <rPh sb="317" eb="319">
      <t>ケイカク</t>
    </rPh>
    <rPh sb="320" eb="321">
      <t>フク</t>
    </rPh>
    <rPh sb="323" eb="325">
      <t>ケイエイ</t>
    </rPh>
    <rPh sb="325" eb="327">
      <t>センリャク</t>
    </rPh>
    <rPh sb="328" eb="330">
      <t>ミナオ</t>
    </rPh>
    <rPh sb="332" eb="3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</si>
</sst>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0.59</c:v>
                </c:pt>
                <c:pt idx="1">
                  <c:v>0.27</c:v>
                </c:pt>
                <c:pt idx="2">
                  <c:v>0.26</c:v>
                </c:pt>
                <c:pt idx="3">
                  <c:v>0.28999999999999998</c:v>
                </c:pt>
                <c:pt idx="4">
                  <c:v>0.23</c:v>
                </c:pt>
              </c:numCache>
            </c:numRef>
          </c:val>
          <c:extLst>
            <c:ext xmlns:c16="http://schemas.microsoft.com/office/drawing/2014/chart" uri="{C3380CC4-5D6E-409C-BE32-E72D297353CC}">
              <c16:uniqueId val="{00000000-DBDC-45C1-BCCF-F7696ACE11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DBDC-45C1-BCCF-F7696ACE11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76.459999999999994</c:v>
                </c:pt>
                <c:pt idx="1">
                  <c:v>76.95</c:v>
                </c:pt>
                <c:pt idx="2">
                  <c:v>77.22</c:v>
                </c:pt>
                <c:pt idx="3">
                  <c:v>77.11</c:v>
                </c:pt>
                <c:pt idx="4">
                  <c:v>78.56</c:v>
                </c:pt>
              </c:numCache>
            </c:numRef>
          </c:val>
          <c:extLst>
            <c:ext xmlns:c16="http://schemas.microsoft.com/office/drawing/2014/chart" uri="{C3380CC4-5D6E-409C-BE32-E72D297353CC}">
              <c16:uniqueId val="{00000000-694F-4A6A-BA3D-46C398CCED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694F-4A6A-BA3D-46C398CCED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94.09</c:v>
                </c:pt>
                <c:pt idx="1">
                  <c:v>93.83</c:v>
                </c:pt>
                <c:pt idx="2">
                  <c:v>93.59</c:v>
                </c:pt>
                <c:pt idx="3">
                  <c:v>93.48</c:v>
                </c:pt>
                <c:pt idx="4">
                  <c:v>93.48</c:v>
                </c:pt>
              </c:numCache>
            </c:numRef>
          </c:val>
          <c:extLst>
            <c:ext xmlns:c16="http://schemas.microsoft.com/office/drawing/2014/chart" uri="{C3380CC4-5D6E-409C-BE32-E72D297353CC}">
              <c16:uniqueId val="{00000000-25EC-4150-88FF-E89DE48835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5EC-4150-88FF-E89DE48835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115.51</c:v>
                </c:pt>
                <c:pt idx="1">
                  <c:v>117.4</c:v>
                </c:pt>
                <c:pt idx="2">
                  <c:v>118.74</c:v>
                </c:pt>
                <c:pt idx="3">
                  <c:v>117.06</c:v>
                </c:pt>
                <c:pt idx="4">
                  <c:v>115.41</c:v>
                </c:pt>
              </c:numCache>
            </c:numRef>
          </c:val>
          <c:extLst>
            <c:ext xmlns:c16="http://schemas.microsoft.com/office/drawing/2014/chart" uri="{C3380CC4-5D6E-409C-BE32-E72D297353CC}">
              <c16:uniqueId val="{00000000-F83B-4683-B2A3-0BD08FD5D1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F83B-4683-B2A3-0BD08FD5D1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46.47</c:v>
                </c:pt>
                <c:pt idx="1">
                  <c:v>47.57</c:v>
                </c:pt>
                <c:pt idx="2">
                  <c:v>46.79</c:v>
                </c:pt>
                <c:pt idx="3">
                  <c:v>48.11</c:v>
                </c:pt>
                <c:pt idx="4">
                  <c:v>49.2</c:v>
                </c:pt>
              </c:numCache>
            </c:numRef>
          </c:val>
          <c:extLst>
            <c:ext xmlns:c16="http://schemas.microsoft.com/office/drawing/2014/chart" uri="{C3380CC4-5D6E-409C-BE32-E72D297353CC}">
              <c16:uniqueId val="{00000000-E175-4354-933D-18606F4C99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175-4354-933D-18606F4C99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3.59</c:v>
                </c:pt>
                <c:pt idx="1">
                  <c:v>3.92</c:v>
                </c:pt>
                <c:pt idx="2">
                  <c:v>4.43</c:v>
                </c:pt>
                <c:pt idx="3">
                  <c:v>5.91</c:v>
                </c:pt>
                <c:pt idx="4">
                  <c:v>7.88</c:v>
                </c:pt>
              </c:numCache>
            </c:numRef>
          </c:val>
          <c:extLst>
            <c:ext xmlns:c16="http://schemas.microsoft.com/office/drawing/2014/chart" uri="{C3380CC4-5D6E-409C-BE32-E72D297353CC}">
              <c16:uniqueId val="{00000000-4964-43F9-B48A-54B915B0C2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4964-43F9-B48A-54B915B0C2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C-4620-9233-2DAC28AEA2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6AC-4620-9233-2DAC28AEA2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208.86</c:v>
                </c:pt>
                <c:pt idx="1">
                  <c:v>177.24</c:v>
                </c:pt>
                <c:pt idx="2">
                  <c:v>228.08</c:v>
                </c:pt>
                <c:pt idx="3">
                  <c:v>282.64</c:v>
                </c:pt>
                <c:pt idx="4">
                  <c:v>322.98</c:v>
                </c:pt>
              </c:numCache>
            </c:numRef>
          </c:val>
          <c:extLst>
            <c:ext xmlns:c16="http://schemas.microsoft.com/office/drawing/2014/chart" uri="{C3380CC4-5D6E-409C-BE32-E72D297353CC}">
              <c16:uniqueId val="{00000000-7DB7-4762-A101-B16DBE4B49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DB7-4762-A101-B16DBE4B49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45.14</c:v>
                </c:pt>
                <c:pt idx="1">
                  <c:v>39.42</c:v>
                </c:pt>
                <c:pt idx="2">
                  <c:v>33.57</c:v>
                </c:pt>
                <c:pt idx="3">
                  <c:v>28.04</c:v>
                </c:pt>
                <c:pt idx="4">
                  <c:v>25.99</c:v>
                </c:pt>
              </c:numCache>
            </c:numRef>
          </c:val>
          <c:extLst>
            <c:ext xmlns:c16="http://schemas.microsoft.com/office/drawing/2014/chart" uri="{C3380CC4-5D6E-409C-BE32-E72D297353CC}">
              <c16:uniqueId val="{00000000-0453-4EE6-A749-358373E2F6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0453-4EE6-A749-358373E2F6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110.19</c:v>
                </c:pt>
                <c:pt idx="1">
                  <c:v>110.28</c:v>
                </c:pt>
                <c:pt idx="2">
                  <c:v>113.88</c:v>
                </c:pt>
                <c:pt idx="3">
                  <c:v>110.98</c:v>
                </c:pt>
                <c:pt idx="4">
                  <c:v>94.97</c:v>
                </c:pt>
              </c:numCache>
            </c:numRef>
          </c:val>
          <c:extLst>
            <c:ext xmlns:c16="http://schemas.microsoft.com/office/drawing/2014/chart" uri="{C3380CC4-5D6E-409C-BE32-E72D297353CC}">
              <c16:uniqueId val="{00000000-FE5C-4B61-82CD-3DDEFD3F4A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FE5C-4B61-82CD-3DDEFD3F4A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119.35</c:v>
                </c:pt>
                <c:pt idx="1">
                  <c:v>119.27</c:v>
                </c:pt>
                <c:pt idx="2">
                  <c:v>116.52</c:v>
                </c:pt>
                <c:pt idx="3">
                  <c:v>118.93</c:v>
                </c:pt>
                <c:pt idx="4">
                  <c:v>118.04</c:v>
                </c:pt>
              </c:numCache>
            </c:numRef>
          </c:val>
          <c:extLst>
            <c:ext xmlns:c16="http://schemas.microsoft.com/office/drawing/2014/chart" uri="{C3380CC4-5D6E-409C-BE32-E72D297353CC}">
              <c16:uniqueId val="{00000000-308E-4DA4-A316-3076340DFE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308E-4DA4-A316-3076340DFE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愛知県　半田市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A3</v>
      </c>
      <c r="X8" s="80"/>
      <c r="Y8" s="80"/>
      <c r="Z8" s="80"/>
      <c r="AA8" s="80"/>
      <c r="AB8" s="80"/>
      <c r="AC8" s="80"/>
      <c r="AD8" s="80" t="str">
        <f>データ!$M$6</f>
        <v>非設置</v>
      </c>
      <c r="AE8" s="80"/>
      <c r="AF8" s="80"/>
      <c r="AG8" s="80"/>
      <c r="AH8" s="80"/>
      <c r="AI8" s="80"/>
      <c r="AJ8" s="80"/>
      <c r="AK8" s="4"/>
      <c r="AL8" s="68">
        <f>データ!$R$6</f>
        <v>119418</v>
      </c>
      <c r="AM8" s="68"/>
      <c r="AN8" s="68"/>
      <c r="AO8" s="68"/>
      <c r="AP8" s="68"/>
      <c r="AQ8" s="68"/>
      <c r="AR8" s="68"/>
      <c r="AS8" s="68"/>
      <c r="AT8" s="64">
        <f>データ!$S$6</f>
        <v>47.42</v>
      </c>
      <c r="AU8" s="65"/>
      <c r="AV8" s="65"/>
      <c r="AW8" s="65"/>
      <c r="AX8" s="65"/>
      <c r="AY8" s="65"/>
      <c r="AZ8" s="65"/>
      <c r="BA8" s="65"/>
      <c r="BB8" s="67">
        <f>データ!$T$6</f>
        <v>2518.3000000000002</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93.4</v>
      </c>
      <c r="J10" s="65"/>
      <c r="K10" s="65"/>
      <c r="L10" s="65"/>
      <c r="M10" s="65"/>
      <c r="N10" s="65"/>
      <c r="O10" s="66"/>
      <c r="P10" s="67">
        <f>データ!$P$6</f>
        <v>99.39</v>
      </c>
      <c r="Q10" s="67"/>
      <c r="R10" s="67"/>
      <c r="S10" s="67"/>
      <c r="T10" s="67"/>
      <c r="U10" s="67"/>
      <c r="V10" s="67"/>
      <c r="W10" s="68">
        <f>データ!$Q$6</f>
        <v>1930</v>
      </c>
      <c r="X10" s="68"/>
      <c r="Y10" s="68"/>
      <c r="Z10" s="68"/>
      <c r="AA10" s="68"/>
      <c r="AB10" s="68"/>
      <c r="AC10" s="68"/>
      <c r="AD10" s="2"/>
      <c r="AE10" s="2"/>
      <c r="AF10" s="2"/>
      <c r="AG10" s="2"/>
      <c r="AH10" s="4"/>
      <c r="AI10" s="4"/>
      <c r="AJ10" s="4"/>
      <c r="AK10" s="4"/>
      <c r="AL10" s="68">
        <f>データ!$U$6</f>
        <v>118372</v>
      </c>
      <c r="AM10" s="68"/>
      <c r="AN10" s="68"/>
      <c r="AO10" s="68"/>
      <c r="AP10" s="68"/>
      <c r="AQ10" s="68"/>
      <c r="AR10" s="68"/>
      <c r="AS10" s="68"/>
      <c r="AT10" s="64">
        <f>データ!$V$6</f>
        <v>47.24</v>
      </c>
      <c r="AU10" s="65"/>
      <c r="AV10" s="65"/>
      <c r="AW10" s="65"/>
      <c r="AX10" s="65"/>
      <c r="AY10" s="65"/>
      <c r="AZ10" s="65"/>
      <c r="BA10" s="65"/>
      <c r="BB10" s="67">
        <f>データ!$W$6</f>
        <v>2505.7600000000002</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xbXsG2AcLTYMF2Llz0Wsgbxdou1tipkn8wnJK7lmSaLcBooVHIrjSySteya+XntqfQT16CoJDA3Ll1fjhSa1w==" saltValue="8qqREGG3hDpL6L1RGaw1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93.4</v>
      </c>
      <c r="P6" s="35">
        <f t="shared" si="3"/>
        <v>99.39</v>
      </c>
      <c r="Q6" s="35">
        <f t="shared" si="3"/>
        <v>1930</v>
      </c>
      <c r="R6" s="35">
        <f t="shared" si="3"/>
        <v>119418</v>
      </c>
      <c r="S6" s="35">
        <f t="shared" si="3"/>
        <v>47.42</v>
      </c>
      <c r="T6" s="35">
        <f t="shared" si="3"/>
        <v>2518.3000000000002</v>
      </c>
      <c r="U6" s="35">
        <f t="shared" si="3"/>
        <v>118372</v>
      </c>
      <c r="V6" s="35">
        <f t="shared" si="3"/>
        <v>47.24</v>
      </c>
      <c r="W6" s="35">
        <f t="shared" si="3"/>
        <v>2505.7600000000002</v>
      </c>
      <c r="X6" s="36">
        <f>IF(X7="",NA(),X7)</f>
        <v>115.51</v>
      </c>
      <c r="Y6" s="36">
        <f t="shared" ref="Y6:AG6" si="4">IF(Y7="",NA(),Y7)</f>
        <v>117.4</v>
      </c>
      <c r="Z6" s="36">
        <f t="shared" si="4"/>
        <v>118.74</v>
      </c>
      <c r="AA6" s="36">
        <f t="shared" si="4"/>
        <v>117.06</v>
      </c>
      <c r="AB6" s="36">
        <f t="shared" si="4"/>
        <v>115.41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208.86</v>
      </c>
      <c r="AU6" s="36">
        <f t="shared" ref="AU6:BC6" si="6">IF(AU7="",NA(),AU7)</f>
        <v>177.24</v>
      </c>
      <c r="AV6" s="36">
        <f t="shared" si="6"/>
        <v>228.08</v>
      </c>
      <c r="AW6" s="36">
        <f t="shared" si="6"/>
        <v>282.64</v>
      </c>
      <c r="AX6" s="36">
        <f t="shared" si="6"/>
        <v>322.98</v>
      </c>
      <c r="AY6" s="36">
        <f t="shared" si="6"/>
        <v>349.04</v>
      </c>
      <c r="AZ6" s="36">
        <f t="shared" si="6"/>
        <v>337.49</v>
      </c>
      <c r="BA6" s="36">
        <f t="shared" si="6"/>
        <v>335.6</v>
      </c>
      <c r="BB6" s="36">
        <f t="shared" si="6"/>
        <v>358.91</v>
      </c>
      <c r="BC6" s="36">
        <f t="shared" si="6"/>
        <v>360.96</v>
      </c>
      <c r="BD6" s="35" t="str">
        <f>IF(BD7="","",IF(BD7="-","【-】","【"&amp;SUBSTITUTE(TEXT(BD7,"#,##0.00"),"-","△")&amp;"】"))</f>
        <v>【260.31】</v>
      </c>
      <c r="BE6" s="36">
        <f>IF(BE7="",NA(),BE7)</f>
        <v>45.14</v>
      </c>
      <c r="BF6" s="36">
        <f t="shared" ref="BF6:BN6" si="7">IF(BF7="",NA(),BF7)</f>
        <v>39.42</v>
      </c>
      <c r="BG6" s="36">
        <f t="shared" si="7"/>
        <v>33.57</v>
      </c>
      <c r="BH6" s="36">
        <f t="shared" si="7"/>
        <v>28.04</v>
      </c>
      <c r="BI6" s="36">
        <f t="shared" si="7"/>
        <v>25.99</v>
      </c>
      <c r="BJ6" s="36">
        <f t="shared" si="7"/>
        <v>254.54</v>
      </c>
      <c r="BK6" s="36">
        <f t="shared" si="7"/>
        <v>265.92</v>
      </c>
      <c r="BL6" s="36">
        <f t="shared" si="7"/>
        <v>258.26</v>
      </c>
      <c r="BM6" s="36">
        <f t="shared" si="7"/>
        <v>247.27</v>
      </c>
      <c r="BN6" s="36">
        <f t="shared" si="7"/>
        <v>239.18</v>
      </c>
      <c r="BO6" s="35" t="str">
        <f>IF(BO7="","",IF(BO7="-","【-】","【"&amp;SUBSTITUTE(TEXT(BO7,"#,##0.00"),"-","△")&amp;"】"))</f>
        <v>【275.67】</v>
      </c>
      <c r="BP6" s="36">
        <f>IF(BP7="",NA(),BP7)</f>
        <v>110.19</v>
      </c>
      <c r="BQ6" s="36">
        <f t="shared" ref="BQ6:BY6" si="8">IF(BQ7="",NA(),BQ7)</f>
        <v>110.28</v>
      </c>
      <c r="BR6" s="36">
        <f t="shared" si="8"/>
        <v>113.88</v>
      </c>
      <c r="BS6" s="36">
        <f t="shared" si="8"/>
        <v>110.98</v>
      </c>
      <c r="BT6" s="36">
        <f t="shared" si="8"/>
        <v>94.97</v>
      </c>
      <c r="BU6" s="36">
        <f t="shared" si="8"/>
        <v>106.52</v>
      </c>
      <c r="BV6" s="36">
        <f t="shared" si="8"/>
        <v>105.86</v>
      </c>
      <c r="BW6" s="36">
        <f t="shared" si="8"/>
        <v>106.07</v>
      </c>
      <c r="BX6" s="36">
        <f t="shared" si="8"/>
        <v>105.34</v>
      </c>
      <c r="BY6" s="36">
        <f t="shared" si="8"/>
        <v>101.89</v>
      </c>
      <c r="BZ6" s="35" t="str">
        <f>IF(BZ7="","",IF(BZ7="-","【-】","【"&amp;SUBSTITUTE(TEXT(BZ7,"#,##0.00"),"-","△")&amp;"】"))</f>
        <v>【100.05】</v>
      </c>
      <c r="CA6" s="36">
        <f>IF(CA7="",NA(),CA7)</f>
        <v>119.35</v>
      </c>
      <c r="CB6" s="36">
        <f t="shared" ref="CB6:CJ6" si="9">IF(CB7="",NA(),CB7)</f>
        <v>119.27</v>
      </c>
      <c r="CC6" s="36">
        <f t="shared" si="9"/>
        <v>116.52</v>
      </c>
      <c r="CD6" s="36">
        <f t="shared" si="9"/>
        <v>118.93</v>
      </c>
      <c r="CE6" s="36">
        <f t="shared" si="9"/>
        <v>118.04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76.459999999999994</v>
      </c>
      <c r="CM6" s="36">
        <f t="shared" ref="CM6:CU6" si="10">IF(CM7="",NA(),CM7)</f>
        <v>76.95</v>
      </c>
      <c r="CN6" s="36">
        <f t="shared" si="10"/>
        <v>77.22</v>
      </c>
      <c r="CO6" s="36">
        <f t="shared" si="10"/>
        <v>77.11</v>
      </c>
      <c r="CP6" s="36">
        <f t="shared" si="10"/>
        <v>78.56</v>
      </c>
      <c r="CQ6" s="36">
        <f t="shared" si="10"/>
        <v>62.1</v>
      </c>
      <c r="CR6" s="36">
        <f t="shared" si="10"/>
        <v>62.38</v>
      </c>
      <c r="CS6" s="36">
        <f t="shared" si="10"/>
        <v>62.83</v>
      </c>
      <c r="CT6" s="36">
        <f t="shared" si="10"/>
        <v>62.05</v>
      </c>
      <c r="CU6" s="36">
        <f t="shared" si="10"/>
        <v>63.23</v>
      </c>
      <c r="CV6" s="35" t="str">
        <f>IF(CV7="","",IF(CV7="-","【-】","【"&amp;SUBSTITUTE(TEXT(CV7,"#,##0.00"),"-","△")&amp;"】"))</f>
        <v>【60.69】</v>
      </c>
      <c r="CW6" s="36">
        <f>IF(CW7="",NA(),CW7)</f>
        <v>94.09</v>
      </c>
      <c r="CX6" s="36">
        <f t="shared" ref="CX6:DF6" si="11">IF(CX7="",NA(),CX7)</f>
        <v>93.83</v>
      </c>
      <c r="CY6" s="36">
        <f t="shared" si="11"/>
        <v>93.59</v>
      </c>
      <c r="CZ6" s="36">
        <f t="shared" si="11"/>
        <v>93.48</v>
      </c>
      <c r="DA6" s="36">
        <f t="shared" si="11"/>
        <v>93.48</v>
      </c>
      <c r="DB6" s="36">
        <f t="shared" si="11"/>
        <v>89.52</v>
      </c>
      <c r="DC6" s="36">
        <f t="shared" si="11"/>
        <v>89.17</v>
      </c>
      <c r="DD6" s="36">
        <f t="shared" si="11"/>
        <v>88.86</v>
      </c>
      <c r="DE6" s="36">
        <f t="shared" si="11"/>
        <v>89.11</v>
      </c>
      <c r="DF6" s="36">
        <f t="shared" si="11"/>
        <v>89.35</v>
      </c>
      <c r="DG6" s="35" t="str">
        <f>IF(DG7="","",IF(DG7="-","【-】","【"&amp;SUBSTITUTE(TEXT(DG7,"#,##0.00"),"-","△")&amp;"】"))</f>
        <v>【89.82】</v>
      </c>
      <c r="DH6" s="36">
        <f>IF(DH7="",NA(),DH7)</f>
        <v>46.47</v>
      </c>
      <c r="DI6" s="36">
        <f t="shared" ref="DI6:DQ6" si="12">IF(DI7="",NA(),DI7)</f>
        <v>47.57</v>
      </c>
      <c r="DJ6" s="36">
        <f t="shared" si="12"/>
        <v>46.79</v>
      </c>
      <c r="DK6" s="36">
        <f t="shared" si="12"/>
        <v>48.11</v>
      </c>
      <c r="DL6" s="36">
        <f t="shared" si="12"/>
        <v>49.2</v>
      </c>
      <c r="DM6" s="36">
        <f t="shared" si="12"/>
        <v>46.58</v>
      </c>
      <c r="DN6" s="36">
        <f t="shared" si="12"/>
        <v>46.99</v>
      </c>
      <c r="DO6" s="36">
        <f t="shared" si="12"/>
        <v>47.89</v>
      </c>
      <c r="DP6" s="36">
        <f t="shared" si="12"/>
        <v>48.69</v>
      </c>
      <c r="DQ6" s="36">
        <f t="shared" si="12"/>
        <v>49.62</v>
      </c>
      <c r="DR6" s="35" t="str">
        <f>IF(DR7="","",IF(DR7="-","【-】","【"&amp;SUBSTITUTE(TEXT(DR7,"#,##0.00"),"-","△")&amp;"】"))</f>
        <v>【50.19】</v>
      </c>
      <c r="DS6" s="36">
        <f>IF(DS7="",NA(),DS7)</f>
        <v>3.59</v>
      </c>
      <c r="DT6" s="36">
        <f t="shared" ref="DT6:EB6" si="13">IF(DT7="",NA(),DT7)</f>
        <v>3.92</v>
      </c>
      <c r="DU6" s="36">
        <f t="shared" si="13"/>
        <v>4.43</v>
      </c>
      <c r="DV6" s="36">
        <f t="shared" si="13"/>
        <v>5.91</v>
      </c>
      <c r="DW6" s="36">
        <f t="shared" si="13"/>
        <v>7.88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0.59</v>
      </c>
      <c r="EE6" s="36">
        <f t="shared" ref="EE6:EM6" si="14">IF(EE7="",NA(),EE7)</f>
        <v>0.27</v>
      </c>
      <c r="EF6" s="36">
        <f t="shared" si="14"/>
        <v>0.26</v>
      </c>
      <c r="EG6" s="36">
        <f t="shared" si="14"/>
        <v>0.28999999999999998</v>
      </c>
      <c r="EH6" s="36">
        <f t="shared" si="14"/>
        <v>0.23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232050</v>
      </c>
      <c r="D7" s="38">
        <v>46</v>
      </c>
      <c r="E7" s="38">
        <v>1</v>
      </c>
      <c r="F7" s="38">
        <v>0</v>
      </c>
      <c r="G7" s="38">
        <v>1</v>
      </c>
      <c r="H7" s="38" t="s">
        <v>93</v>
      </c>
      <c r="I7" s="38" t="s">
        <v>94</v>
      </c>
      <c r="J7" s="38" t="s">
        <v>95</v>
      </c>
      <c r="K7" s="38" t="s">
        <v>96</v>
      </c>
      <c r="L7" s="38" t="s">
        <v>97</v>
      </c>
      <c r="M7" s="38" t="s">
        <v>98</v>
      </c>
      <c r="N7" s="39" t="s">
        <v>99</v>
      </c>
      <c r="O7" s="39">
        <v>93.4</v>
      </c>
      <c r="P7" s="39">
        <v>99.39</v>
      </c>
      <c r="Q7" s="39">
        <v>1930</v>
      </c>
      <c r="R7" s="39">
        <v>119418</v>
      </c>
      <c r="S7" s="39">
        <v>47.42</v>
      </c>
      <c r="T7" s="39">
        <v>2518.3000000000002</v>
      </c>
      <c r="U7" s="39">
        <v>118372</v>
      </c>
      <c r="V7" s="39">
        <v>47.24</v>
      </c>
      <c r="W7" s="39">
        <v>2505.7600000000002</v>
      </c>
      <c r="X7" s="39">
        <v>115.51</v>
      </c>
      <c r="Y7" s="39">
        <v>117.4</v>
      </c>
      <c r="Z7" s="39">
        <v>118.74</v>
      </c>
      <c r="AA7" s="39">
        <v>117.06</v>
      </c>
      <c r="AB7" s="39">
        <v>115.41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208.86</v>
      </c>
      <c r="AU7" s="39">
        <v>177.24</v>
      </c>
      <c r="AV7" s="39">
        <v>228.08</v>
      </c>
      <c r="AW7" s="39">
        <v>282.64</v>
      </c>
      <c r="AX7" s="39">
        <v>322.98</v>
      </c>
      <c r="AY7" s="39">
        <v>349.04</v>
      </c>
      <c r="AZ7" s="39">
        <v>337.49</v>
      </c>
      <c r="BA7" s="39">
        <v>335.6</v>
      </c>
      <c r="BB7" s="39">
        <v>358.91</v>
      </c>
      <c r="BC7" s="39">
        <v>360.96</v>
      </c>
      <c r="BD7" s="39">
        <v>260.31</v>
      </c>
      <c r="BE7" s="39">
        <v>45.14</v>
      </c>
      <c r="BF7" s="39">
        <v>39.42</v>
      </c>
      <c r="BG7" s="39">
        <v>33.57</v>
      </c>
      <c r="BH7" s="39">
        <v>28.04</v>
      </c>
      <c r="BI7" s="39">
        <v>25.99</v>
      </c>
      <c r="BJ7" s="39">
        <v>254.54</v>
      </c>
      <c r="BK7" s="39">
        <v>265.92</v>
      </c>
      <c r="BL7" s="39">
        <v>258.26</v>
      </c>
      <c r="BM7" s="39">
        <v>247.27</v>
      </c>
      <c r="BN7" s="39">
        <v>239.18</v>
      </c>
      <c r="BO7" s="39">
        <v>275.67</v>
      </c>
      <c r="BP7" s="39">
        <v>110.19</v>
      </c>
      <c r="BQ7" s="39">
        <v>110.28</v>
      </c>
      <c r="BR7" s="39">
        <v>113.88</v>
      </c>
      <c r="BS7" s="39">
        <v>110.98</v>
      </c>
      <c r="BT7" s="39">
        <v>94.97</v>
      </c>
      <c r="BU7" s="39">
        <v>106.52</v>
      </c>
      <c r="BV7" s="39">
        <v>105.86</v>
      </c>
      <c r="BW7" s="39">
        <v>106.07</v>
      </c>
      <c r="BX7" s="39">
        <v>105.34</v>
      </c>
      <c r="BY7" s="39">
        <v>101.89</v>
      </c>
      <c r="BZ7" s="39">
        <v>100.05</v>
      </c>
      <c r="CA7" s="39">
        <v>119.35</v>
      </c>
      <c r="CB7" s="39">
        <v>119.27</v>
      </c>
      <c r="CC7" s="39">
        <v>116.52</v>
      </c>
      <c r="CD7" s="39">
        <v>118.93</v>
      </c>
      <c r="CE7" s="39">
        <v>118.04</v>
      </c>
      <c r="CF7" s="39">
        <v>155.80000000000001</v>
      </c>
      <c r="CG7" s="39">
        <v>158.58000000000001</v>
      </c>
      <c r="CH7" s="39">
        <v>159.22</v>
      </c>
      <c r="CI7" s="39">
        <v>159.6</v>
      </c>
      <c r="CJ7" s="39">
        <v>156.32</v>
      </c>
      <c r="CK7" s="39">
        <v>166.4</v>
      </c>
      <c r="CL7" s="39">
        <v>76.459999999999994</v>
      </c>
      <c r="CM7" s="39">
        <v>76.95</v>
      </c>
      <c r="CN7" s="39">
        <v>77.22</v>
      </c>
      <c r="CO7" s="39">
        <v>77.11</v>
      </c>
      <c r="CP7" s="39">
        <v>78.56</v>
      </c>
      <c r="CQ7" s="39">
        <v>62.1</v>
      </c>
      <c r="CR7" s="39">
        <v>62.38</v>
      </c>
      <c r="CS7" s="39">
        <v>62.83</v>
      </c>
      <c r="CT7" s="39">
        <v>62.05</v>
      </c>
      <c r="CU7" s="39">
        <v>63.23</v>
      </c>
      <c r="CV7" s="39">
        <v>60.69</v>
      </c>
      <c r="CW7" s="39">
        <v>94.09</v>
      </c>
      <c r="CX7" s="39">
        <v>93.83</v>
      </c>
      <c r="CY7" s="39">
        <v>93.59</v>
      </c>
      <c r="CZ7" s="39">
        <v>93.48</v>
      </c>
      <c r="DA7" s="39">
        <v>93.48</v>
      </c>
      <c r="DB7" s="39">
        <v>89.52</v>
      </c>
      <c r="DC7" s="39">
        <v>89.17</v>
      </c>
      <c r="DD7" s="39">
        <v>88.86</v>
      </c>
      <c r="DE7" s="39">
        <v>89.11</v>
      </c>
      <c r="DF7" s="39">
        <v>89.35</v>
      </c>
      <c r="DG7" s="39">
        <v>89.82</v>
      </c>
      <c r="DH7" s="39">
        <v>46.47</v>
      </c>
      <c r="DI7" s="39">
        <v>47.57</v>
      </c>
      <c r="DJ7" s="39">
        <v>46.79</v>
      </c>
      <c r="DK7" s="39">
        <v>48.11</v>
      </c>
      <c r="DL7" s="39">
        <v>49.2</v>
      </c>
      <c r="DM7" s="39">
        <v>46.58</v>
      </c>
      <c r="DN7" s="39">
        <v>46.99</v>
      </c>
      <c r="DO7" s="39">
        <v>47.89</v>
      </c>
      <c r="DP7" s="39">
        <v>48.69</v>
      </c>
      <c r="DQ7" s="39">
        <v>49.62</v>
      </c>
      <c r="DR7" s="39">
        <v>50.19</v>
      </c>
      <c r="DS7" s="39">
        <v>3.59</v>
      </c>
      <c r="DT7" s="39">
        <v>3.92</v>
      </c>
      <c r="DU7" s="39">
        <v>4.43</v>
      </c>
      <c r="DV7" s="39">
        <v>5.91</v>
      </c>
      <c r="DW7" s="39">
        <v>7.88</v>
      </c>
      <c r="DX7" s="39">
        <v>14.45</v>
      </c>
      <c r="DY7" s="39">
        <v>15.83</v>
      </c>
      <c r="DZ7" s="39">
        <v>16.899999999999999</v>
      </c>
      <c r="EA7" s="39">
        <v>18.260000000000002</v>
      </c>
      <c r="EB7" s="39">
        <v>19.510000000000002</v>
      </c>
      <c r="EC7" s="39">
        <v>20.63</v>
      </c>
      <c r="ED7" s="39">
        <v>0.59</v>
      </c>
      <c r="EE7" s="39">
        <v>0.27</v>
      </c>
      <c r="EF7" s="39">
        <v>0.26</v>
      </c>
      <c r="EG7" s="39">
        <v>0.28999999999999998</v>
      </c>
      <c r="EH7" s="39">
        <v>0.23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2022-01-28T00:27:39Z</cp:lastPrinted>
  <dcterms:created xsi:type="dcterms:W3CDTF">2021-12-03T06:51:26Z</dcterms:created>
  <dcterms:modified xsi:type="dcterms:W3CDTF">2022-02-04T01:23:25Z</dcterms:modified>
  <cp:category/>
</cp:coreProperties>
</file>