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水道部\上水道課\課内\☆01担当共通\111 ホームページ\経営比較分析表\"/>
    </mc:Choice>
  </mc:AlternateContent>
  <workbookProtection workbookAlgorithmName="SHA-512" workbookHashValue="ky5tZKA+ivX+RkxPzNHIQudRpHouVPIbZs69Zuhw9DkSsEFAg3JGD+EIaTJvwVZAP7wKH5Io9MNgABdxlovoxw==" workbookSaltValue="KFtQjZjpq81GqvmHywi5tw=="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<sst xmlns="http://schemas.openxmlformats.org/spreadsheetml/2006/main" count="220" uniqueCount="108">
  <si>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</si>
  <si>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</si>
  <si>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</si>
  <si>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</si>
  <si>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</si>
  <si>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</si>
  <si>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</si>
  <si>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</si>
  <si>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</si>
  <si>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</si>
  <si>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</si>
  <si>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</si>
  <si>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</si>
  <si>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</si>
  <si>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</si>
  <si>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</si>
  <si>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</si>
  <si>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</si>
  <si>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</si>
  <si>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</si>
  <si>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</si>
  <si>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</si>
  <si>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</si>
  <si>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</si>
  <si>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</si>
  <si>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</si>
  <si>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</si>
  <si>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</si>
  <si>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</si>
  <si>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</si>
  <si>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</si>
  <si>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</si>
  <si>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</si>
  <si>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</si>
  <si>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</si>
  <si>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</si>
  <si>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</si>
  <si>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</si>
  <si>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</si>
  <si>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</si>
  <si>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</si>
  <si>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</si>
  <si>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</si>
  <si>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</si>
  <si>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</si>
  <si>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</si>
  <si>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</si>
  <si>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</si>
  <si>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</si>
  <si>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</si>
  <si>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</si>
  <si>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</si>
  <si>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</si>
  <si>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</si>
  <si>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</si>
  <si>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</si>
  <si>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</si>
  <si>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</si>
  <si>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</si>
  <si>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</si>
  <si>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</si>
  <si>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</si>
  <si>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</si>
  <si>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</si>
  <si>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</si>
  <si>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</si>
  <si>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</si>
  <si>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</si>
  <si>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</si>
  <si>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</si>
  <si>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</si>
  <si>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</si>
  <si>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</si>
  <si>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</si>
  <si>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</si>
  <si>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</si>
  <si>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</si>
  <si>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</si>
  <si>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</si>
  <si>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</si>
  <si>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</si>
  <si>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</si>
  <si>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</si>
  <si>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</si>
  <si>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</si>
  <si>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</si>
  <si>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</si>
  <si>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</si>
  <si>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</si>
  <si>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</si>
  <si>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</si>
  <si>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</si>
  <si>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</si>
  <si>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</si>
  <si>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</si>
  <si>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</si>
  <si>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</si>
  <si>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</si>
  <si>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</si>
  <si>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</si>
  <si>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</si>
  <si>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</si>
  <si>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</si>
  <si>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</si>
  <si>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</si>
  <si>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現状では、健全かつ効率的な経営を保っているが、長期的には、人口減少等により給水収益が減少していくと予想される。
　また、資産の老朽化が懸念されるため、計画的な更新投資を行っていく必要がある。
　これらを踏まえ、令和元年度から令和2年度にかけて、水道事業基本計画、施設整備計画、経営戦略及び新水道ビジョンの策定を行う予定である。
　今後は、これに基づき施設の更新を実施していく。</t>
    <rPh sb="1" eb="3">
      <t>ゲンジョウ</t>
    </rPh>
    <rPh sb="6" eb="8">
      <t>ケンゼン</t>
    </rPh>
    <rPh sb="10" eb="12">
      <t>コウリツ</t>
    </rPh>
    <rPh sb="12" eb="13">
      <t>テキ</t>
    </rPh>
    <rPh sb="14" eb="16">
      <t>ケイエイ</t>
    </rPh>
    <rPh sb="17" eb="18">
      <t>タモ</t>
    </rPh>
    <rPh sb="30" eb="32">
      <t>ジンコウ</t>
    </rPh>
    <rPh sb="32" eb="34">
      <t>ゲンショウ</t>
    </rPh>
    <rPh sb="34" eb="35">
      <t>トウ</t>
    </rPh>
    <rPh sb="50" eb="52">
      <t>ヨソウ</t>
    </rPh>
    <rPh sb="61" eb="63">
      <t>シサン</t>
    </rPh>
    <rPh sb="64" eb="67">
      <t>ロウキュウカ</t>
    </rPh>
    <rPh sb="68" eb="70">
      <t>ケネン</t>
    </rPh>
    <rPh sb="76" eb="79">
      <t>ケイカクテキ</t>
    </rPh>
    <rPh sb="80" eb="82">
      <t>コウシン</t>
    </rPh>
    <rPh sb="82" eb="84">
      <t>トウシ</t>
    </rPh>
    <rPh sb="85" eb="86">
      <t>オコナ</t>
    </rPh>
    <rPh sb="90" eb="92">
      <t>ヒツヨウ</t>
    </rPh>
    <rPh sb="102" eb="103">
      <t>フ</t>
    </rPh>
    <rPh sb="109" eb="111">
      <t>ネンド</t>
    </rPh>
    <rPh sb="116" eb="118">
      <t>ネンド</t>
    </rPh>
    <rPh sb="123" eb="125">
      <t>スイドウ</t>
    </rPh>
    <rPh sb="125" eb="127">
      <t>ジギョウ</t>
    </rPh>
    <rPh sb="127" eb="129">
      <t>キホン</t>
    </rPh>
    <rPh sb="129" eb="131">
      <t>ケイカク</t>
    </rPh>
    <rPh sb="132" eb="134">
      <t>シセツ</t>
    </rPh>
    <rPh sb="134" eb="136">
      <t>セイビ</t>
    </rPh>
    <rPh sb="136" eb="138">
      <t>ケイカク</t>
    </rPh>
    <rPh sb="139" eb="141">
      <t>ケイエイ</t>
    </rPh>
    <rPh sb="141" eb="143">
      <t>センリャク</t>
    </rPh>
    <rPh sb="143" eb="144">
      <t>オヨ</t>
    </rPh>
    <rPh sb="145" eb="146">
      <t>シン</t>
    </rPh>
    <rPh sb="146" eb="148">
      <t>スイドウ</t>
    </rPh>
    <rPh sb="153" eb="155">
      <t>サクテイ</t>
    </rPh>
    <rPh sb="156" eb="157">
      <t>オコナ</t>
    </rPh>
    <rPh sb="158" eb="160">
      <t>ヨテイ</t>
    </rPh>
    <rPh sb="166" eb="168">
      <t>コンゴ</t>
    </rPh>
    <rPh sb="173" eb="174">
      <t>モト</t>
    </rPh>
    <rPh sb="176" eb="178">
      <t>シセツ</t>
    </rPh>
    <rPh sb="179" eb="181">
      <t>コウシン</t>
    </rPh>
    <rPh sb="182" eb="184">
      <t>ジッシ</t>
    </rPh>
    <phoneticPr fontId="16"/>
  </si>
  <si>
    <t>　①経常収支比率及び⑤料金回収率については、平成27年度は、給水収益の減及び配水池の建て替えによる取り壊し時の除却費等の発生により、一時的に低い値となっているが、平成28年度からは上向き傾向にあり、当年度についても100％以上を維持しており、前年度から給水収益が増加し、昨年度に引き続き類似団体の平均値を上回った。しかしながら、長期的には給水人口の減少等による使用量の減少が想定されるため、給水収益は減少傾向で推移すると予想される。今後の更新投資に備え、収益の確保を考えていくなかで、一般家庭の水道料金は県下で4番目に安い現状からも、口座割引をご利用のお客様への200円キャッシュバックについて見直しを図っていく必要がある。
　②累積欠損金比率については、累積欠損金が発生していないため、0％を維持しており、経営は健全である。
　③流動比率については、100％以上を維持し前年より改善しているものの、類似団体に比べて低い水準となっている。主な要因は配水池建設及び応急給水栓整備への投資により預金が減少しているためであり、計画的な投資活動によるものである。
　④企業債残高対給水収益比率については、平成12年度以降は新たな借入れがなく、類似団体に比べてかなり低い水準を保っており、順調に残高を減少させている。
　⑥給水原価については、⑧有収率が高いことに加え日頃の経費節減の努力により、類似団体に比べて低い水準を維持している。
　⑦施設利用率については、類似団体に比べて高い水準を維持しており、効率的な施設となっている。
　⑧有収率については、前年度に比べ下がったものの、給配水管の更新が進んでいるため、類似団体に比べても高い水準にある。</t>
    <rPh sb="2" eb="4">
      <t>ケイジョウ</t>
    </rPh>
    <rPh sb="4" eb="6">
      <t>シュウシ</t>
    </rPh>
    <rPh sb="6" eb="8">
      <t>ヒリツ</t>
    </rPh>
    <rPh sb="8" eb="9">
      <t>オヨ</t>
    </rPh>
    <rPh sb="22" eb="24">
      <t>ヘイセイ</t>
    </rPh>
    <rPh sb="26" eb="28">
      <t>ネンド</t>
    </rPh>
    <rPh sb="99" eb="102">
      <t>トウネンド</t>
    </rPh>
    <rPh sb="111" eb="113">
      <t>イジョウ</t>
    </rPh>
    <rPh sb="114" eb="116">
      <t>イジ</t>
    </rPh>
    <rPh sb="121" eb="124">
      <t>ゼンネンド</t>
    </rPh>
    <rPh sb="126" eb="128">
      <t>キュウスイ</t>
    </rPh>
    <rPh sb="128" eb="130">
      <t>シュウエキ</t>
    </rPh>
    <rPh sb="131" eb="133">
      <t>ゾウカ</t>
    </rPh>
    <rPh sb="135" eb="138">
      <t>サクネンド</t>
    </rPh>
    <rPh sb="139" eb="140">
      <t>ヒ</t>
    </rPh>
    <rPh sb="141" eb="142">
      <t>ツヅ</t>
    </rPh>
    <rPh sb="143" eb="145">
      <t>ルイジ</t>
    </rPh>
    <rPh sb="145" eb="147">
      <t>ダンタイ</t>
    </rPh>
    <rPh sb="148" eb="151">
      <t>ヘイキンチ</t>
    </rPh>
    <rPh sb="152" eb="154">
      <t>ウワマワ</t>
    </rPh>
    <rPh sb="164" eb="167">
      <t>チョウキテキ</t>
    </rPh>
    <rPh sb="169" eb="171">
      <t>キュウスイ</t>
    </rPh>
    <rPh sb="171" eb="173">
      <t>ジンコウ</t>
    </rPh>
    <rPh sb="174" eb="176">
      <t>ゲンショウ</t>
    </rPh>
    <rPh sb="176" eb="177">
      <t>ナド</t>
    </rPh>
    <rPh sb="184" eb="186">
      <t>ゲンショウ</t>
    </rPh>
    <rPh sb="187" eb="189">
      <t>ソウテイ</t>
    </rPh>
    <rPh sb="195" eb="197">
      <t>キュウスイ</t>
    </rPh>
    <rPh sb="197" eb="199">
      <t>シュウエキ</t>
    </rPh>
    <rPh sb="200" eb="202">
      <t>ゲンショウ</t>
    </rPh>
    <rPh sb="202" eb="204">
      <t>ケイコウ</t>
    </rPh>
    <rPh sb="205" eb="207">
      <t>スイイ</t>
    </rPh>
    <rPh sb="210" eb="212">
      <t>ヨソウ</t>
    </rPh>
    <rPh sb="216" eb="218">
      <t>コンゴ</t>
    </rPh>
    <rPh sb="219" eb="221">
      <t>コウシン</t>
    </rPh>
    <rPh sb="221" eb="223">
      <t>トウシ</t>
    </rPh>
    <rPh sb="224" eb="225">
      <t>ソナ</t>
    </rPh>
    <rPh sb="227" eb="229">
      <t>シュウエキ</t>
    </rPh>
    <rPh sb="230" eb="232">
      <t>カクホ</t>
    </rPh>
    <rPh sb="233" eb="234">
      <t>カンガ</t>
    </rPh>
    <rPh sb="242" eb="244">
      <t>イッパン</t>
    </rPh>
    <rPh sb="244" eb="246">
      <t>カテイ</t>
    </rPh>
    <rPh sb="247" eb="249">
      <t>スイドウ</t>
    </rPh>
    <rPh sb="249" eb="251">
      <t>リョウキン</t>
    </rPh>
    <rPh sb="252" eb="254">
      <t>ケンカ</t>
    </rPh>
    <rPh sb="256" eb="258">
      <t>バンメ</t>
    </rPh>
    <rPh sb="259" eb="260">
      <t>ヤス</t>
    </rPh>
    <rPh sb="261" eb="263">
      <t>ゲンジョウ</t>
    </rPh>
    <rPh sb="267" eb="269">
      <t>コウザ</t>
    </rPh>
    <rPh sb="269" eb="271">
      <t>ワリビキ</t>
    </rPh>
    <rPh sb="273" eb="275">
      <t>リヨウ</t>
    </rPh>
    <rPh sb="277" eb="279">
      <t>キャクサマ</t>
    </rPh>
    <rPh sb="284" eb="285">
      <t>エン</t>
    </rPh>
    <rPh sb="297" eb="299">
      <t>ミナオ</t>
    </rPh>
    <rPh sb="301" eb="302">
      <t>ハカ</t>
    </rPh>
    <rPh sb="306" eb="308">
      <t>ヒツヨウ</t>
    </rPh>
    <rPh sb="315" eb="317">
      <t>ルイセキ</t>
    </rPh>
    <rPh sb="317" eb="320">
      <t>ケッソンキン</t>
    </rPh>
    <rPh sb="320" eb="322">
      <t>ヒリツ</t>
    </rPh>
    <rPh sb="328" eb="330">
      <t>ルイセキ</t>
    </rPh>
    <rPh sb="330" eb="333">
      <t>ケッソンキン</t>
    </rPh>
    <rPh sb="334" eb="336">
      <t>ハッセイ</t>
    </rPh>
    <rPh sb="347" eb="349">
      <t>イジ</t>
    </rPh>
    <rPh sb="354" eb="356">
      <t>ケイエイ</t>
    </rPh>
    <rPh sb="357" eb="359">
      <t>ケンゼン</t>
    </rPh>
    <rPh sb="366" eb="368">
      <t>リュウドウ</t>
    </rPh>
    <rPh sb="368" eb="370">
      <t>ヒリツ</t>
    </rPh>
    <rPh sb="386" eb="388">
      <t>ゼンネン</t>
    </rPh>
    <rPh sb="390" eb="392">
      <t>カイゼン</t>
    </rPh>
    <rPh sb="400" eb="402">
      <t>ルイジ</t>
    </rPh>
    <rPh sb="402" eb="404">
      <t>ダンタイ</t>
    </rPh>
    <rPh sb="405" eb="406">
      <t>クラ</t>
    </rPh>
    <rPh sb="408" eb="409">
      <t>ヒク</t>
    </rPh>
    <rPh sb="410" eb="412">
      <t>スイジュン</t>
    </rPh>
    <rPh sb="419" eb="420">
      <t>オモ</t>
    </rPh>
    <rPh sb="421" eb="423">
      <t>ヨウイン</t>
    </rPh>
    <rPh sb="427" eb="429">
      <t>ケンセツ</t>
    </rPh>
    <rPh sb="429" eb="430">
      <t>オヨ</t>
    </rPh>
    <rPh sb="431" eb="433">
      <t>オウキュウ</t>
    </rPh>
    <rPh sb="433" eb="436">
      <t>キュウスイセン</t>
    </rPh>
    <rPh sb="436" eb="438">
      <t>セイビ</t>
    </rPh>
    <rPh sb="440" eb="442">
      <t>トウシ</t>
    </rPh>
    <rPh sb="445" eb="447">
      <t>ヨキン</t>
    </rPh>
    <rPh sb="448" eb="450">
      <t>ゲンショウ</t>
    </rPh>
    <rPh sb="460" eb="462">
      <t>ケイカク</t>
    </rPh>
    <rPh sb="462" eb="463">
      <t>テキ</t>
    </rPh>
    <rPh sb="464" eb="466">
      <t>トウシ</t>
    </rPh>
    <rPh sb="466" eb="468">
      <t>カツドウ</t>
    </rPh>
    <rPh sb="480" eb="482">
      <t>キギョウ</t>
    </rPh>
    <rPh sb="482" eb="483">
      <t>サイ</t>
    </rPh>
    <rPh sb="483" eb="485">
      <t>ザンダカ</t>
    </rPh>
    <rPh sb="485" eb="486">
      <t>タイ</t>
    </rPh>
    <rPh sb="486" eb="488">
      <t>キュウスイ</t>
    </rPh>
    <rPh sb="488" eb="490">
      <t>シュウエキ</t>
    </rPh>
    <rPh sb="490" eb="492">
      <t>ヒリツ</t>
    </rPh>
    <rPh sb="498" eb="500">
      <t>ヘイセイ</t>
    </rPh>
    <rPh sb="502" eb="504">
      <t>ネンド</t>
    </rPh>
    <rPh sb="504" eb="506">
      <t>イコウ</t>
    </rPh>
    <rPh sb="507" eb="508">
      <t>アラ</t>
    </rPh>
    <rPh sb="510" eb="512">
      <t>カリイ</t>
    </rPh>
    <rPh sb="517" eb="519">
      <t>ルイジ</t>
    </rPh>
    <rPh sb="519" eb="521">
      <t>ダンタイ</t>
    </rPh>
    <rPh sb="522" eb="523">
      <t>クラ</t>
    </rPh>
    <rPh sb="528" eb="529">
      <t>ヒク</t>
    </rPh>
    <rPh sb="530" eb="532">
      <t>スイジュン</t>
    </rPh>
    <rPh sb="533" eb="534">
      <t>タモ</t>
    </rPh>
    <rPh sb="539" eb="541">
      <t>ジュンチョウ</t>
    </rPh>
    <rPh sb="542" eb="544">
      <t>ザンダカ</t>
    </rPh>
    <rPh sb="545" eb="547">
      <t>ゲンショウ</t>
    </rPh>
    <rPh sb="556" eb="558">
      <t>キュウスイ</t>
    </rPh>
    <rPh sb="558" eb="560">
      <t>ゲンカ</t>
    </rPh>
    <rPh sb="571" eb="572">
      <t>タカ</t>
    </rPh>
    <rPh sb="578" eb="580">
      <t>ヒゴロ</t>
    </rPh>
    <rPh sb="592" eb="594">
      <t>ルイジ</t>
    </rPh>
    <rPh sb="594" eb="596">
      <t>ダンタイ</t>
    </rPh>
    <rPh sb="597" eb="598">
      <t>クラ</t>
    </rPh>
    <rPh sb="600" eb="601">
      <t>ヒク</t>
    </rPh>
    <rPh sb="602" eb="604">
      <t>スイジュン</t>
    </rPh>
    <rPh sb="605" eb="607">
      <t>イジ</t>
    </rPh>
    <rPh sb="615" eb="617">
      <t>シセツ</t>
    </rPh>
    <rPh sb="617" eb="620">
      <t>リヨウリツ</t>
    </rPh>
    <rPh sb="626" eb="628">
      <t>ルイジ</t>
    </rPh>
    <rPh sb="628" eb="630">
      <t>ダンタイ</t>
    </rPh>
    <rPh sb="631" eb="632">
      <t>クラ</t>
    </rPh>
    <rPh sb="634" eb="635">
      <t>タカ</t>
    </rPh>
    <rPh sb="636" eb="638">
      <t>スイジュン</t>
    </rPh>
    <rPh sb="639" eb="641">
      <t>イジ</t>
    </rPh>
    <rPh sb="646" eb="649">
      <t>コウリツテキ</t>
    </rPh>
    <rPh sb="650" eb="652">
      <t>シセツ</t>
    </rPh>
    <rPh sb="662" eb="663">
      <t>ユウ</t>
    </rPh>
    <rPh sb="663" eb="664">
      <t>シュウ</t>
    </rPh>
    <rPh sb="664" eb="665">
      <t>リツ</t>
    </rPh>
    <rPh sb="685" eb="686">
      <t>キュウ</t>
    </rPh>
    <rPh sb="686" eb="689">
      <t>ハイスイカン</t>
    </rPh>
    <rPh sb="690" eb="692">
      <t>コウシン</t>
    </rPh>
    <rPh sb="693" eb="694">
      <t>スス</t>
    </rPh>
    <rPh sb="701" eb="703">
      <t>ルイジ</t>
    </rPh>
    <rPh sb="703" eb="705">
      <t>ダンタイ</t>
    </rPh>
    <rPh sb="706" eb="707">
      <t>クラ</t>
    </rPh>
    <rPh sb="710" eb="711">
      <t>タカ</t>
    </rPh>
    <rPh sb="712" eb="714">
      <t>スイジュン</t>
    </rPh>
    <phoneticPr fontId="16"/>
  </si>
  <si>
    <r>
      <rPr>
        <sz val="10"/>
        <color theme="1"/>
        <rFont val="ＭＳ ゴシック"/>
        <family val="3"/>
        <charset val="128"/>
      </rPr>
      <t xml:space="preserve">　①有形固定資産減価償却率については、年々上昇していたが、配水池の建設が完了し、平成30年度末に償却対象資産として計上されたため、今年度は低下した。これは法定耐用年数が近い資産が減少したことを示している。また、②管路経年化率については、下水道管の布設による支障移転工事に合わせ、上水道管の更新を行ってきたため、かなり低い水準を維持している。
　他方で、③管路更新率については、配水池建設及び応急給水栓の整備に投資をしてきたために低い水準となっている。しかし、当年度の基幹管路の耐震化適合率については、83.2%と高い水準となっている。令和２年度に経営戦略策定とともに、施設更新計画を策定する予定であるため、その計画に沿って今後は管路の更新投資を行っていく予定である。今後も長期的な施設・配管整備計画等の策定も行うなど、資産の適正な管理に努める必要がある。
</t>
    </r>
    <r>
      <rPr>
        <sz val="11"/>
        <color theme="1"/>
        <rFont val="ＭＳ ゴシック"/>
        <family val="3"/>
        <charset val="128"/>
      </rPr>
      <t xml:space="preserve">
</t>
    </r>
    <rPh sb="2" eb="4">
      <t>ユウケイ</t>
    </rPh>
    <rPh sb="4" eb="6">
      <t>コテイ</t>
    </rPh>
    <rPh sb="6" eb="8">
      <t>シサン</t>
    </rPh>
    <rPh sb="8" eb="10">
      <t>ゲンカ</t>
    </rPh>
    <rPh sb="10" eb="12">
      <t>ショウキャク</t>
    </rPh>
    <rPh sb="12" eb="13">
      <t>リツ</t>
    </rPh>
    <rPh sb="19" eb="21">
      <t>ネンネン</t>
    </rPh>
    <rPh sb="21" eb="23">
      <t>ジョウショウ</t>
    </rPh>
    <rPh sb="29" eb="32">
      <t>ハイスイチ</t>
    </rPh>
    <rPh sb="33" eb="35">
      <t>ケンセツ</t>
    </rPh>
    <rPh sb="36" eb="38">
      <t>カンリョウ</t>
    </rPh>
    <rPh sb="40" eb="42">
      <t>ヘイセイ</t>
    </rPh>
    <rPh sb="44" eb="47">
      <t>ネンドマツ</t>
    </rPh>
    <rPh sb="48" eb="50">
      <t>ショウキャク</t>
    </rPh>
    <rPh sb="50" eb="52">
      <t>タイショウ</t>
    </rPh>
    <rPh sb="52" eb="54">
      <t>シサン</t>
    </rPh>
    <rPh sb="57" eb="59">
      <t>ケイジョウ</t>
    </rPh>
    <rPh sb="69" eb="71">
      <t>テイカ</t>
    </rPh>
    <rPh sb="77" eb="79">
      <t>ホウテイ</t>
    </rPh>
    <rPh sb="79" eb="81">
      <t>タイヨウ</t>
    </rPh>
    <rPh sb="81" eb="83">
      <t>ネンスウ</t>
    </rPh>
    <rPh sb="84" eb="85">
      <t>チカ</t>
    </rPh>
    <rPh sb="86" eb="88">
      <t>シサン</t>
    </rPh>
    <rPh sb="89" eb="91">
      <t>ゲンショウ</t>
    </rPh>
    <rPh sb="96" eb="97">
      <t>シメ</t>
    </rPh>
    <rPh sb="106" eb="108">
      <t>カンロ</t>
    </rPh>
    <rPh sb="108" eb="111">
      <t>ケイネンカ</t>
    </rPh>
    <rPh sb="111" eb="112">
      <t>リツ</t>
    </rPh>
    <rPh sb="118" eb="121">
      <t>ゲスイドウ</t>
    </rPh>
    <rPh sb="121" eb="122">
      <t>カン</t>
    </rPh>
    <rPh sb="123" eb="125">
      <t>フセツ</t>
    </rPh>
    <rPh sb="128" eb="130">
      <t>シショウ</t>
    </rPh>
    <rPh sb="130" eb="132">
      <t>イテン</t>
    </rPh>
    <rPh sb="132" eb="134">
      <t>コウジ</t>
    </rPh>
    <rPh sb="135" eb="136">
      <t>ア</t>
    </rPh>
    <rPh sb="139" eb="142">
      <t>ジョウスイドウ</t>
    </rPh>
    <rPh sb="142" eb="143">
      <t>カン</t>
    </rPh>
    <rPh sb="144" eb="146">
      <t>コウシン</t>
    </rPh>
    <rPh sb="147" eb="148">
      <t>オコナ</t>
    </rPh>
    <rPh sb="158" eb="159">
      <t>ヒク</t>
    </rPh>
    <rPh sb="160" eb="162">
      <t>スイジュン</t>
    </rPh>
    <rPh sb="163" eb="165">
      <t>イジ</t>
    </rPh>
    <rPh sb="172" eb="174">
      <t>タホウ</t>
    </rPh>
    <rPh sb="193" eb="194">
      <t>オヨ</t>
    </rPh>
    <rPh sb="195" eb="197">
      <t>オウキュウ</t>
    </rPh>
    <rPh sb="197" eb="200">
      <t>キュウスイセン</t>
    </rPh>
    <rPh sb="201" eb="203">
      <t>セイビ</t>
    </rPh>
    <rPh sb="229" eb="232">
      <t>トウネンド</t>
    </rPh>
    <rPh sb="233" eb="235">
      <t>キカン</t>
    </rPh>
    <rPh sb="235" eb="237">
      <t>カンロ</t>
    </rPh>
    <rPh sb="238" eb="241">
      <t>タイシンカ</t>
    </rPh>
    <rPh sb="241" eb="243">
      <t>テキゴウ</t>
    </rPh>
    <rPh sb="243" eb="244">
      <t>リツ</t>
    </rPh>
    <rPh sb="267" eb="269">
      <t>レイワ</t>
    </rPh>
    <rPh sb="270" eb="272">
      <t>ネンド</t>
    </rPh>
    <rPh sb="273" eb="275">
      <t>ケイエイ</t>
    </rPh>
    <rPh sb="275" eb="277">
      <t>センリャク</t>
    </rPh>
    <rPh sb="277" eb="279">
      <t>サクテイ</t>
    </rPh>
    <rPh sb="284" eb="286">
      <t>シセツ</t>
    </rPh>
    <rPh sb="286" eb="288">
      <t>コウシン</t>
    </rPh>
    <rPh sb="288" eb="290">
      <t>ケイカク</t>
    </rPh>
    <rPh sb="291" eb="293">
      <t>サクテイ</t>
    </rPh>
    <rPh sb="295" eb="297">
      <t>ヨテイ</t>
    </rPh>
    <rPh sb="305" eb="307">
      <t>ケイカク</t>
    </rPh>
    <rPh sb="308" eb="309">
      <t>ソ</t>
    </rPh>
    <rPh sb="311" eb="313">
      <t>コンゴ</t>
    </rPh>
    <rPh sb="314" eb="316">
      <t>カンロ</t>
    </rPh>
    <rPh sb="317" eb="319">
      <t>コウシン</t>
    </rPh>
    <rPh sb="319" eb="321">
      <t>トウシ</t>
    </rPh>
    <rPh sb="322" eb="323">
      <t>オコナ</t>
    </rPh>
    <rPh sb="327" eb="329">
      <t>ヨテイ</t>
    </rPh>
    <rPh sb="333" eb="335">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</si>
</sst>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0.73</c:v>
                </c:pt>
                <c:pt idx="1">
                  <c:v>0.61</c:v>
                </c:pt>
                <c:pt idx="2">
                  <c:v>0.59</c:v>
                </c:pt>
                <c:pt idx="3">
                  <c:v>0.27</c:v>
                </c:pt>
                <c:pt idx="4">
                  <c:v>0.26</c:v>
                </c:pt>
              </c:numCache>
            </c:numRef>
          </c:val>
          <c:extLst>
            <c:ext xmlns:c16="http://schemas.microsoft.com/office/drawing/2014/chart" uri="{C3380CC4-5D6E-409C-BE32-E72D297353CC}">
              <c16:uniqueId val="{00000000-1DE8-41CE-8025-7D5B54E1F5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1DE8-41CE-8025-7D5B54E1F5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76.84</c:v>
                </c:pt>
                <c:pt idx="1">
                  <c:v>75.84</c:v>
                </c:pt>
                <c:pt idx="2">
                  <c:v>76.459999999999994</c:v>
                </c:pt>
                <c:pt idx="3">
                  <c:v>76.95</c:v>
                </c:pt>
                <c:pt idx="4">
                  <c:v>77.22</c:v>
                </c:pt>
              </c:numCache>
            </c:numRef>
          </c:val>
          <c:extLst>
            <c:ext xmlns:c16="http://schemas.microsoft.com/office/drawing/2014/chart" uri="{C3380CC4-5D6E-409C-BE32-E72D297353CC}">
              <c16:uniqueId val="{00000000-C3E2-4F3C-A059-8378AE9F7E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C3E2-4F3C-A059-8378AE9F7E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93.07</c:v>
                </c:pt>
                <c:pt idx="1">
                  <c:v>93.81</c:v>
                </c:pt>
                <c:pt idx="2">
                  <c:v>94.09</c:v>
                </c:pt>
                <c:pt idx="3">
                  <c:v>93.83</c:v>
                </c:pt>
                <c:pt idx="4">
                  <c:v>93.59</c:v>
                </c:pt>
              </c:numCache>
            </c:numRef>
          </c:val>
          <c:extLst>
            <c:ext xmlns:c16="http://schemas.microsoft.com/office/drawing/2014/chart" uri="{C3380CC4-5D6E-409C-BE32-E72D297353CC}">
              <c16:uniqueId val="{00000000-2339-4C4A-B686-088062F119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2339-4C4A-B686-088062F119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116.81</c:v>
                </c:pt>
                <c:pt idx="1">
                  <c:v>111.54</c:v>
                </c:pt>
                <c:pt idx="2">
                  <c:v>115.51</c:v>
                </c:pt>
                <c:pt idx="3">
                  <c:v>117.4</c:v>
                </c:pt>
                <c:pt idx="4">
                  <c:v>118.74</c:v>
                </c:pt>
              </c:numCache>
            </c:numRef>
          </c:val>
          <c:extLst>
            <c:ext xmlns:c16="http://schemas.microsoft.com/office/drawing/2014/chart" uri="{C3380CC4-5D6E-409C-BE32-E72D297353CC}">
              <c16:uniqueId val="{00000000-EBE2-45A2-B603-F0C60A17F4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EBE2-45A2-B603-F0C60A17F4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44.31</c:v>
                </c:pt>
                <c:pt idx="1">
                  <c:v>45.51</c:v>
                </c:pt>
                <c:pt idx="2">
                  <c:v>46.47</c:v>
                </c:pt>
                <c:pt idx="3">
                  <c:v>47.57</c:v>
                </c:pt>
                <c:pt idx="4">
                  <c:v>46.79</c:v>
                </c:pt>
              </c:numCache>
            </c:numRef>
          </c:val>
          <c:extLst>
            <c:ext xmlns:c16="http://schemas.microsoft.com/office/drawing/2014/chart" uri="{C3380CC4-5D6E-409C-BE32-E72D297353CC}">
              <c16:uniqueId val="{00000000-B08A-4789-93ED-AEAF6A02F2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B08A-4789-93ED-AEAF6A02F2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3.82</c:v>
                </c:pt>
                <c:pt idx="1">
                  <c:v>3.42</c:v>
                </c:pt>
                <c:pt idx="2">
                  <c:v>3.59</c:v>
                </c:pt>
                <c:pt idx="3">
                  <c:v>3.92</c:v>
                </c:pt>
                <c:pt idx="4">
                  <c:v>4.43</c:v>
                </c:pt>
              </c:numCache>
            </c:numRef>
          </c:val>
          <c:extLst>
            <c:ext xmlns:c16="http://schemas.microsoft.com/office/drawing/2014/chart" uri="{C3380CC4-5D6E-409C-BE32-E72D297353CC}">
              <c16:uniqueId val="{00000000-371B-4821-BCD0-64685573EE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71B-4821-BCD0-64685573EE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DC-42E0-BFD2-F87788966B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94DC-42E0-BFD2-F87788966B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211.82</c:v>
                </c:pt>
                <c:pt idx="1">
                  <c:v>229.89</c:v>
                </c:pt>
                <c:pt idx="2">
                  <c:v>208.86</c:v>
                </c:pt>
                <c:pt idx="3">
                  <c:v>177.24</c:v>
                </c:pt>
                <c:pt idx="4">
                  <c:v>228.08</c:v>
                </c:pt>
              </c:numCache>
            </c:numRef>
          </c:val>
          <c:extLst>
            <c:ext xmlns:c16="http://schemas.microsoft.com/office/drawing/2014/chart" uri="{C3380CC4-5D6E-409C-BE32-E72D297353CC}">
              <c16:uniqueId val="{00000000-7159-4D58-9252-28690F6AAE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7159-4D58-9252-28690F6AAE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56.29</c:v>
                </c:pt>
                <c:pt idx="1">
                  <c:v>51.44</c:v>
                </c:pt>
                <c:pt idx="2">
                  <c:v>45.14</c:v>
                </c:pt>
                <c:pt idx="3">
                  <c:v>39.42</c:v>
                </c:pt>
                <c:pt idx="4">
                  <c:v>33.57</c:v>
                </c:pt>
              </c:numCache>
            </c:numRef>
          </c:val>
          <c:extLst>
            <c:ext xmlns:c16="http://schemas.microsoft.com/office/drawing/2014/chart" uri="{C3380CC4-5D6E-409C-BE32-E72D297353CC}">
              <c16:uniqueId val="{00000000-DBFD-420D-B2DF-3748F343A3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DBFD-420D-B2DF-3748F343A3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112.69</c:v>
                </c:pt>
                <c:pt idx="1">
                  <c:v>106.64</c:v>
                </c:pt>
                <c:pt idx="2">
                  <c:v>110.19</c:v>
                </c:pt>
                <c:pt idx="3">
                  <c:v>110.28</c:v>
                </c:pt>
                <c:pt idx="4">
                  <c:v>113.88</c:v>
                </c:pt>
              </c:numCache>
            </c:numRef>
          </c:val>
          <c:extLst>
            <c:ext xmlns:c16="http://schemas.microsoft.com/office/drawing/2014/chart" uri="{C3380CC4-5D6E-409C-BE32-E72D297353CC}">
              <c16:uniqueId val="{00000000-F129-4D8D-989F-C8A80B30EC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129-4D8D-989F-C8A80B30EC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117.36</c:v>
                </c:pt>
                <c:pt idx="1">
                  <c:v>122.83</c:v>
                </c:pt>
                <c:pt idx="2">
                  <c:v>119.35</c:v>
                </c:pt>
                <c:pt idx="3">
                  <c:v>119.27</c:v>
                </c:pt>
                <c:pt idx="4">
                  <c:v>116.52</c:v>
                </c:pt>
              </c:numCache>
            </c:numRef>
          </c:val>
          <c:extLst>
            <c:ext xmlns:c16="http://schemas.microsoft.com/office/drawing/2014/chart" uri="{C3380CC4-5D6E-409C-BE32-E72D297353CC}">
              <c16:uniqueId val="{00000000-B4CE-43CD-8888-B43793A19A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B4CE-43CD-8888-B43793A19A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半田市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119897</v>
      </c>
      <c r="AM8" s="70"/>
      <c r="AN8" s="70"/>
      <c r="AO8" s="70"/>
      <c r="AP8" s="70"/>
      <c r="AQ8" s="70"/>
      <c r="AR8" s="70"/>
      <c r="AS8" s="70"/>
      <c r="AT8" s="66">
        <f>データ!$S$6</f>
        <v>47.42</v>
      </c>
      <c r="AU8" s="67"/>
      <c r="AV8" s="67"/>
      <c r="AW8" s="67"/>
      <c r="AX8" s="67"/>
      <c r="AY8" s="67"/>
      <c r="AZ8" s="67"/>
      <c r="BA8" s="67"/>
      <c r="BB8" s="69">
        <f>データ!$T$6</f>
        <v>2528.41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91.97</v>
      </c>
      <c r="J10" s="67"/>
      <c r="K10" s="67"/>
      <c r="L10" s="67"/>
      <c r="M10" s="67"/>
      <c r="N10" s="67"/>
      <c r="O10" s="68"/>
      <c r="P10" s="69">
        <f>データ!$P$6</f>
        <v>99.39</v>
      </c>
      <c r="Q10" s="69"/>
      <c r="R10" s="69"/>
      <c r="S10" s="69"/>
      <c r="T10" s="69"/>
      <c r="U10" s="69"/>
      <c r="V10" s="69"/>
      <c r="W10" s="70">
        <f>データ!$Q$6</f>
        <v>1900</v>
      </c>
      <c r="X10" s="70"/>
      <c r="Y10" s="70"/>
      <c r="Z10" s="70"/>
      <c r="AA10" s="70"/>
      <c r="AB10" s="70"/>
      <c r="AC10" s="70"/>
      <c r="AD10" s="2"/>
      <c r="AE10" s="2"/>
      <c r="AF10" s="2"/>
      <c r="AG10" s="2"/>
      <c r="AH10" s="4"/>
      <c r="AI10" s="4"/>
      <c r="AJ10" s="4"/>
      <c r="AK10" s="4"/>
      <c r="AL10" s="70">
        <f>データ!$U$6</f>
        <v>119166</v>
      </c>
      <c r="AM10" s="70"/>
      <c r="AN10" s="70"/>
      <c r="AO10" s="70"/>
      <c r="AP10" s="70"/>
      <c r="AQ10" s="70"/>
      <c r="AR10" s="70"/>
      <c r="AS10" s="70"/>
      <c r="AT10" s="66">
        <f>データ!$V$6</f>
        <v>47.24</v>
      </c>
      <c r="AU10" s="67"/>
      <c r="AV10" s="67"/>
      <c r="AW10" s="67"/>
      <c r="AX10" s="67"/>
      <c r="AY10" s="67"/>
      <c r="AZ10" s="67"/>
      <c r="BA10" s="67"/>
      <c r="BB10" s="69">
        <f>データ!$W$6</f>
        <v>2522.5700000000002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107</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97"/>
      <c r="BM60" s="98"/>
      <c r="BN60" s="98"/>
      <c r="BO60" s="98"/>
      <c r="BP60" s="98"/>
      <c r="BQ60" s="98"/>
      <c r="BR60" s="98"/>
      <c r="BS60" s="98"/>
      <c r="BT60" s="98"/>
      <c r="BU60" s="98"/>
      <c r="BV60" s="98"/>
      <c r="BW60" s="98"/>
      <c r="BX60" s="98"/>
      <c r="BY60" s="98"/>
      <c r="BZ60" s="9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5ZpcbGKFFoUwd4GwFheWOiXuwykFV4g0Qqm9NAcKUC2M/k78IrN7qb0DJiXATBuJr5aAd3yzHRDWup1Lik5IQ==" saltValue="Yq+dYYD49altXio++JoT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91.97</v>
      </c>
      <c r="P6" s="35">
        <f t="shared" si="3"/>
        <v>99.39</v>
      </c>
      <c r="Q6" s="35">
        <f t="shared" si="3"/>
        <v>1900</v>
      </c>
      <c r="R6" s="35">
        <f t="shared" si="3"/>
        <v>119897</v>
      </c>
      <c r="S6" s="35">
        <f t="shared" si="3"/>
        <v>47.42</v>
      </c>
      <c r="T6" s="35">
        <f t="shared" si="3"/>
        <v>2528.41</v>
      </c>
      <c r="U6" s="35">
        <f t="shared" si="3"/>
        <v>119166</v>
      </c>
      <c r="V6" s="35">
        <f t="shared" si="3"/>
        <v>47.24</v>
      </c>
      <c r="W6" s="35">
        <f t="shared" si="3"/>
        <v>2522.5700000000002</v>
      </c>
      <c r="X6" s="36">
        <f>IF(X7="",NA(),X7)</f>
        <v>116.81</v>
      </c>
      <c r="Y6" s="36">
        <f t="shared" ref="Y6:AG6" si="4">IF(Y7="",NA(),Y7)</f>
        <v>111.54</v>
      </c>
      <c r="Z6" s="36">
        <f t="shared" si="4"/>
        <v>115.51</v>
      </c>
      <c r="AA6" s="36">
        <f t="shared" si="4"/>
        <v>117.4</v>
      </c>
      <c r="AB6" s="36">
        <f t="shared" si="4"/>
        <v>118.74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211.82</v>
      </c>
      <c r="AU6" s="36">
        <f t="shared" ref="AU6:BC6" si="6">IF(AU7="",NA(),AU7)</f>
        <v>229.89</v>
      </c>
      <c r="AV6" s="36">
        <f t="shared" si="6"/>
        <v>208.86</v>
      </c>
      <c r="AW6" s="36">
        <f t="shared" si="6"/>
        <v>177.24</v>
      </c>
      <c r="AX6" s="36">
        <f t="shared" si="6"/>
        <v>228.08</v>
      </c>
      <c r="AY6" s="36">
        <f t="shared" si="6"/>
        <v>344.19</v>
      </c>
      <c r="AZ6" s="36">
        <f t="shared" si="6"/>
        <v>352.05</v>
      </c>
      <c r="BA6" s="36">
        <f t="shared" si="6"/>
        <v>349.04</v>
      </c>
      <c r="BB6" s="36">
        <f t="shared" si="6"/>
        <v>337.49</v>
      </c>
      <c r="BC6" s="36">
        <f t="shared" si="6"/>
        <v>335.6</v>
      </c>
      <c r="BD6" s="35" t="str">
        <f>IF(BD7="","",IF(BD7="-","【-】","【"&amp;SUBSTITUTE(TEXT(BD7,"#,##0.00"),"-","△")&amp;"】"))</f>
        <v>【261.93】</v>
      </c>
      <c r="BE6" s="36">
        <f>IF(BE7="",NA(),BE7)</f>
        <v>56.29</v>
      </c>
      <c r="BF6" s="36">
        <f t="shared" ref="BF6:BN6" si="7">IF(BF7="",NA(),BF7)</f>
        <v>51.44</v>
      </c>
      <c r="BG6" s="36">
        <f t="shared" si="7"/>
        <v>45.14</v>
      </c>
      <c r="BH6" s="36">
        <f t="shared" si="7"/>
        <v>39.42</v>
      </c>
      <c r="BI6" s="36">
        <f t="shared" si="7"/>
        <v>33.57</v>
      </c>
      <c r="BJ6" s="36">
        <f t="shared" si="7"/>
        <v>252.09</v>
      </c>
      <c r="BK6" s="36">
        <f t="shared" si="7"/>
        <v>250.76</v>
      </c>
      <c r="BL6" s="36">
        <f t="shared" si="7"/>
        <v>254.54</v>
      </c>
      <c r="BM6" s="36">
        <f t="shared" si="7"/>
        <v>265.92</v>
      </c>
      <c r="BN6" s="36">
        <f t="shared" si="7"/>
        <v>258.26</v>
      </c>
      <c r="BO6" s="35" t="str">
        <f>IF(BO7="","",IF(BO7="-","【-】","【"&amp;SUBSTITUTE(TEXT(BO7,"#,##0.00"),"-","△")&amp;"】"))</f>
        <v>【270.46】</v>
      </c>
      <c r="BP6" s="36">
        <f>IF(BP7="",NA(),BP7)</f>
        <v>112.69</v>
      </c>
      <c r="BQ6" s="36">
        <f t="shared" ref="BQ6:BY6" si="8">IF(BQ7="",NA(),BQ7)</f>
        <v>106.64</v>
      </c>
      <c r="BR6" s="36">
        <f t="shared" si="8"/>
        <v>110.19</v>
      </c>
      <c r="BS6" s="36">
        <f t="shared" si="8"/>
        <v>110.28</v>
      </c>
      <c r="BT6" s="36">
        <f t="shared" si="8"/>
        <v>113.88</v>
      </c>
      <c r="BU6" s="36">
        <f t="shared" si="8"/>
        <v>106.22</v>
      </c>
      <c r="BV6" s="36">
        <f t="shared" si="8"/>
        <v>106.69</v>
      </c>
      <c r="BW6" s="36">
        <f t="shared" si="8"/>
        <v>106.52</v>
      </c>
      <c r="BX6" s="36">
        <f t="shared" si="8"/>
        <v>105.86</v>
      </c>
      <c r="BY6" s="36">
        <f t="shared" si="8"/>
        <v>106.07</v>
      </c>
      <c r="BZ6" s="35" t="str">
        <f>IF(BZ7="","",IF(BZ7="-","【-】","【"&amp;SUBSTITUTE(TEXT(BZ7,"#,##0.00"),"-","△")&amp;"】"))</f>
        <v>【103.91】</v>
      </c>
      <c r="CA6" s="36">
        <f>IF(CA7="",NA(),CA7)</f>
        <v>117.36</v>
      </c>
      <c r="CB6" s="36">
        <f t="shared" ref="CB6:CJ6" si="9">IF(CB7="",NA(),CB7)</f>
        <v>122.83</v>
      </c>
      <c r="CC6" s="36">
        <f t="shared" si="9"/>
        <v>119.35</v>
      </c>
      <c r="CD6" s="36">
        <f t="shared" si="9"/>
        <v>119.27</v>
      </c>
      <c r="CE6" s="36">
        <f t="shared" si="9"/>
        <v>116.52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76.84</v>
      </c>
      <c r="CM6" s="36">
        <f t="shared" ref="CM6:CU6" si="10">IF(CM7="",NA(),CM7)</f>
        <v>75.84</v>
      </c>
      <c r="CN6" s="36">
        <f t="shared" si="10"/>
        <v>76.459999999999994</v>
      </c>
      <c r="CO6" s="36">
        <f t="shared" si="10"/>
        <v>76.95</v>
      </c>
      <c r="CP6" s="36">
        <f t="shared" si="10"/>
        <v>77.22</v>
      </c>
      <c r="CQ6" s="36">
        <f t="shared" si="10"/>
        <v>62.12</v>
      </c>
      <c r="CR6" s="36">
        <f t="shared" si="10"/>
        <v>62.26</v>
      </c>
      <c r="CS6" s="36">
        <f t="shared" si="10"/>
        <v>62.1</v>
      </c>
      <c r="CT6" s="36">
        <f t="shared" si="10"/>
        <v>62.38</v>
      </c>
      <c r="CU6" s="36">
        <f t="shared" si="10"/>
        <v>62.83</v>
      </c>
      <c r="CV6" s="35" t="str">
        <f>IF(CV7="","",IF(CV7="-","【-】","【"&amp;SUBSTITUTE(TEXT(CV7,"#,##0.00"),"-","△")&amp;"】"))</f>
        <v>【60.27】</v>
      </c>
      <c r="CW6" s="36">
        <f>IF(CW7="",NA(),CW7)</f>
        <v>93.07</v>
      </c>
      <c r="CX6" s="36">
        <f t="shared" ref="CX6:DF6" si="11">IF(CX7="",NA(),CX7)</f>
        <v>93.81</v>
      </c>
      <c r="CY6" s="36">
        <f t="shared" si="11"/>
        <v>94.09</v>
      </c>
      <c r="CZ6" s="36">
        <f t="shared" si="11"/>
        <v>93.83</v>
      </c>
      <c r="DA6" s="36">
        <f t="shared" si="11"/>
        <v>93.59</v>
      </c>
      <c r="DB6" s="36">
        <f t="shared" si="11"/>
        <v>89.45</v>
      </c>
      <c r="DC6" s="36">
        <f t="shared" si="11"/>
        <v>89.5</v>
      </c>
      <c r="DD6" s="36">
        <f t="shared" si="11"/>
        <v>89.52</v>
      </c>
      <c r="DE6" s="36">
        <f t="shared" si="11"/>
        <v>89.17</v>
      </c>
      <c r="DF6" s="36">
        <f t="shared" si="11"/>
        <v>88.86</v>
      </c>
      <c r="DG6" s="35" t="str">
        <f>IF(DG7="","",IF(DG7="-","【-】","【"&amp;SUBSTITUTE(TEXT(DG7,"#,##0.00"),"-","△")&amp;"】"))</f>
        <v>【89.92】</v>
      </c>
      <c r="DH6" s="36">
        <f>IF(DH7="",NA(),DH7)</f>
        <v>44.31</v>
      </c>
      <c r="DI6" s="36">
        <f t="shared" ref="DI6:DQ6" si="12">IF(DI7="",NA(),DI7)</f>
        <v>45.51</v>
      </c>
      <c r="DJ6" s="36">
        <f t="shared" si="12"/>
        <v>46.47</v>
      </c>
      <c r="DK6" s="36">
        <f t="shared" si="12"/>
        <v>47.57</v>
      </c>
      <c r="DL6" s="36">
        <f t="shared" si="12"/>
        <v>46.79</v>
      </c>
      <c r="DM6" s="36">
        <f t="shared" si="12"/>
        <v>44.91</v>
      </c>
      <c r="DN6" s="36">
        <f t="shared" si="12"/>
        <v>45.89</v>
      </c>
      <c r="DO6" s="36">
        <f t="shared" si="12"/>
        <v>46.58</v>
      </c>
      <c r="DP6" s="36">
        <f t="shared" si="12"/>
        <v>46.99</v>
      </c>
      <c r="DQ6" s="36">
        <f t="shared" si="12"/>
        <v>47.89</v>
      </c>
      <c r="DR6" s="35" t="str">
        <f>IF(DR7="","",IF(DR7="-","【-】","【"&amp;SUBSTITUTE(TEXT(DR7,"#,##0.00"),"-","△")&amp;"】"))</f>
        <v>【48.85】</v>
      </c>
      <c r="DS6" s="36">
        <f>IF(DS7="",NA(),DS7)</f>
        <v>3.82</v>
      </c>
      <c r="DT6" s="36">
        <f t="shared" ref="DT6:EB6" si="13">IF(DT7="",NA(),DT7)</f>
        <v>3.42</v>
      </c>
      <c r="DU6" s="36">
        <f t="shared" si="13"/>
        <v>3.59</v>
      </c>
      <c r="DV6" s="36">
        <f t="shared" si="13"/>
        <v>3.92</v>
      </c>
      <c r="DW6" s="36">
        <f t="shared" si="13"/>
        <v>4.43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0.73</v>
      </c>
      <c r="EE6" s="36">
        <f t="shared" ref="EE6:EM6" si="14">IF(EE7="",NA(),EE7)</f>
        <v>0.61</v>
      </c>
      <c r="EF6" s="36">
        <f t="shared" si="14"/>
        <v>0.59</v>
      </c>
      <c r="EG6" s="36">
        <f t="shared" si="14"/>
        <v>0.27</v>
      </c>
      <c r="EH6" s="36">
        <f t="shared" si="14"/>
        <v>0.26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232050</v>
      </c>
      <c r="D7" s="38">
        <v>46</v>
      </c>
      <c r="E7" s="38">
        <v>1</v>
      </c>
      <c r="F7" s="38">
        <v>0</v>
      </c>
      <c r="G7" s="38">
        <v>1</v>
      </c>
      <c r="H7" s="38" t="s">
        <v>93</v>
      </c>
      <c r="I7" s="38" t="s">
        <v>94</v>
      </c>
      <c r="J7" s="38" t="s">
        <v>95</v>
      </c>
      <c r="K7" s="38" t="s">
        <v>96</v>
      </c>
      <c r="L7" s="38" t="s">
        <v>97</v>
      </c>
      <c r="M7" s="38" t="s">
        <v>98</v>
      </c>
      <c r="N7" s="39" t="s">
        <v>99</v>
      </c>
      <c r="O7" s="39">
        <v>91.97</v>
      </c>
      <c r="P7" s="39">
        <v>99.39</v>
      </c>
      <c r="Q7" s="39">
        <v>1900</v>
      </c>
      <c r="R7" s="39">
        <v>119897</v>
      </c>
      <c r="S7" s="39">
        <v>47.42</v>
      </c>
      <c r="T7" s="39">
        <v>2528.41</v>
      </c>
      <c r="U7" s="39">
        <v>119166</v>
      </c>
      <c r="V7" s="39">
        <v>47.24</v>
      </c>
      <c r="W7" s="39">
        <v>2522.5700000000002</v>
      </c>
      <c r="X7" s="39">
        <v>116.81</v>
      </c>
      <c r="Y7" s="39">
        <v>111.54</v>
      </c>
      <c r="Z7" s="39">
        <v>115.51</v>
      </c>
      <c r="AA7" s="39">
        <v>117.4</v>
      </c>
      <c r="AB7" s="39">
        <v>118.74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211.82</v>
      </c>
      <c r="AU7" s="39">
        <v>229.89</v>
      </c>
      <c r="AV7" s="39">
        <v>208.86</v>
      </c>
      <c r="AW7" s="39">
        <v>177.24</v>
      </c>
      <c r="AX7" s="39">
        <v>228.08</v>
      </c>
      <c r="AY7" s="39">
        <v>344.19</v>
      </c>
      <c r="AZ7" s="39">
        <v>352.05</v>
      </c>
      <c r="BA7" s="39">
        <v>349.04</v>
      </c>
      <c r="BB7" s="39">
        <v>337.49</v>
      </c>
      <c r="BC7" s="39">
        <v>335.6</v>
      </c>
      <c r="BD7" s="39">
        <v>261.93</v>
      </c>
      <c r="BE7" s="39">
        <v>56.29</v>
      </c>
      <c r="BF7" s="39">
        <v>51.44</v>
      </c>
      <c r="BG7" s="39">
        <v>45.14</v>
      </c>
      <c r="BH7" s="39">
        <v>39.42</v>
      </c>
      <c r="BI7" s="39">
        <v>33.57</v>
      </c>
      <c r="BJ7" s="39">
        <v>252.09</v>
      </c>
      <c r="BK7" s="39">
        <v>250.76</v>
      </c>
      <c r="BL7" s="39">
        <v>254.54</v>
      </c>
      <c r="BM7" s="39">
        <v>265.92</v>
      </c>
      <c r="BN7" s="39">
        <v>258.26</v>
      </c>
      <c r="BO7" s="39">
        <v>270.45999999999998</v>
      </c>
      <c r="BP7" s="39">
        <v>112.69</v>
      </c>
      <c r="BQ7" s="39">
        <v>106.64</v>
      </c>
      <c r="BR7" s="39">
        <v>110.19</v>
      </c>
      <c r="BS7" s="39">
        <v>110.28</v>
      </c>
      <c r="BT7" s="39">
        <v>113.88</v>
      </c>
      <c r="BU7" s="39">
        <v>106.22</v>
      </c>
      <c r="BV7" s="39">
        <v>106.69</v>
      </c>
      <c r="BW7" s="39">
        <v>106.52</v>
      </c>
      <c r="BX7" s="39">
        <v>105.86</v>
      </c>
      <c r="BY7" s="39">
        <v>106.07</v>
      </c>
      <c r="BZ7" s="39">
        <v>103.91</v>
      </c>
      <c r="CA7" s="39">
        <v>117.36</v>
      </c>
      <c r="CB7" s="39">
        <v>122.83</v>
      </c>
      <c r="CC7" s="39">
        <v>119.35</v>
      </c>
      <c r="CD7" s="39">
        <v>119.27</v>
      </c>
      <c r="CE7" s="39">
        <v>116.52</v>
      </c>
      <c r="CF7" s="39">
        <v>155.22999999999999</v>
      </c>
      <c r="CG7" s="39">
        <v>154.91999999999999</v>
      </c>
      <c r="CH7" s="39">
        <v>155.80000000000001</v>
      </c>
      <c r="CI7" s="39">
        <v>158.58000000000001</v>
      </c>
      <c r="CJ7" s="39">
        <v>159.22</v>
      </c>
      <c r="CK7" s="39">
        <v>167.11</v>
      </c>
      <c r="CL7" s="39">
        <v>76.84</v>
      </c>
      <c r="CM7" s="39">
        <v>75.84</v>
      </c>
      <c r="CN7" s="39">
        <v>76.459999999999994</v>
      </c>
      <c r="CO7" s="39">
        <v>76.95</v>
      </c>
      <c r="CP7" s="39">
        <v>77.22</v>
      </c>
      <c r="CQ7" s="39">
        <v>62.12</v>
      </c>
      <c r="CR7" s="39">
        <v>62.26</v>
      </c>
      <c r="CS7" s="39">
        <v>62.1</v>
      </c>
      <c r="CT7" s="39">
        <v>62.38</v>
      </c>
      <c r="CU7" s="39">
        <v>62.83</v>
      </c>
      <c r="CV7" s="39">
        <v>60.27</v>
      </c>
      <c r="CW7" s="39">
        <v>93.07</v>
      </c>
      <c r="CX7" s="39">
        <v>93.81</v>
      </c>
      <c r="CY7" s="39">
        <v>94.09</v>
      </c>
      <c r="CZ7" s="39">
        <v>93.83</v>
      </c>
      <c r="DA7" s="39">
        <v>93.59</v>
      </c>
      <c r="DB7" s="39">
        <v>89.45</v>
      </c>
      <c r="DC7" s="39">
        <v>89.5</v>
      </c>
      <c r="DD7" s="39">
        <v>89.52</v>
      </c>
      <c r="DE7" s="39">
        <v>89.17</v>
      </c>
      <c r="DF7" s="39">
        <v>88.86</v>
      </c>
      <c r="DG7" s="39">
        <v>89.92</v>
      </c>
      <c r="DH7" s="39">
        <v>44.31</v>
      </c>
      <c r="DI7" s="39">
        <v>45.51</v>
      </c>
      <c r="DJ7" s="39">
        <v>46.47</v>
      </c>
      <c r="DK7" s="39">
        <v>47.57</v>
      </c>
      <c r="DL7" s="39">
        <v>46.79</v>
      </c>
      <c r="DM7" s="39">
        <v>44.91</v>
      </c>
      <c r="DN7" s="39">
        <v>45.89</v>
      </c>
      <c r="DO7" s="39">
        <v>46.58</v>
      </c>
      <c r="DP7" s="39">
        <v>46.99</v>
      </c>
      <c r="DQ7" s="39">
        <v>47.89</v>
      </c>
      <c r="DR7" s="39">
        <v>48.85</v>
      </c>
      <c r="DS7" s="39">
        <v>3.82</v>
      </c>
      <c r="DT7" s="39">
        <v>3.42</v>
      </c>
      <c r="DU7" s="39">
        <v>3.59</v>
      </c>
      <c r="DV7" s="39">
        <v>3.92</v>
      </c>
      <c r="DW7" s="39">
        <v>4.43</v>
      </c>
      <c r="DX7" s="39">
        <v>12.03</v>
      </c>
      <c r="DY7" s="39">
        <v>13.14</v>
      </c>
      <c r="DZ7" s="39">
        <v>14.45</v>
      </c>
      <c r="EA7" s="39">
        <v>15.83</v>
      </c>
      <c r="EB7" s="39">
        <v>16.899999999999999</v>
      </c>
      <c r="EC7" s="39">
        <v>17.8</v>
      </c>
      <c r="ED7" s="39">
        <v>0.73</v>
      </c>
      <c r="EE7" s="39">
        <v>0.61</v>
      </c>
      <c r="EF7" s="39">
        <v>0.59</v>
      </c>
      <c r="EG7" s="39">
        <v>0.27</v>
      </c>
      <c r="EH7" s="39">
        <v>0.26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半田市</cp:lastModifiedBy>
  <cp:lastPrinted>2020-02-07T07:16:13Z</cp:lastPrinted>
  <dcterms:created xsi:type="dcterms:W3CDTF">2019-12-05T04:18:21Z</dcterms:created>
  <dcterms:modified xsi:type="dcterms:W3CDTF">2020-03-25T07:55:58Z</dcterms:modified>
  <cp:category/>
</cp:coreProperties>
</file>